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15" windowHeight="6495" activeTab="1"/>
  </bookViews>
  <sheets>
    <sheet name="รายรับ" sheetId="1" r:id="rId1"/>
    <sheet name="รายจ่าย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<sst xmlns="http://schemas.openxmlformats.org/spreadsheetml/2006/main" count="233" uniqueCount="129">
  <si>
    <t>รายงานผลการดำเนินงาน</t>
  </si>
  <si>
    <t>หมวด/ประเภท</t>
  </si>
  <si>
    <t>5.  หมวดเงินอุดหนุน</t>
  </si>
  <si>
    <t>รวม</t>
  </si>
  <si>
    <t>1.  หมวดรายจ่ายงบกลาง</t>
  </si>
  <si>
    <t>องค์การบริหารส่วนตำบลหินเหล็กไฟ  อำเภอหัวหิน  จังหวัดประจวบคีรีขันธ์</t>
  </si>
  <si>
    <t>คงเหลือ</t>
  </si>
  <si>
    <t>จ่ายจริง</t>
  </si>
  <si>
    <t>ประมาณการ</t>
  </si>
  <si>
    <t>รหัสบัญชี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</si>
  <si>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</si>
  <si>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</si>
  <si>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</si>
  <si>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</si>
  <si>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</si>
  <si>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หมวดค่าธรรมเนียม ค่าปรับและใบอนุญาต</t>
  </si>
  <si>
    <t>1. ค่าธรรมเนียมเก็บขนขยะมูลฝอย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</si>
  <si>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</si>
  <si>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</si>
  <si>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</si>
  <si>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</si>
  <si>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2. รายได้เบ็ดเตล็ดอื่น ๆ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</si>
  <si>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</si>
  <si>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</si>
  <si>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1. ภาษีมูลค่าเพิ่ม</t>
  </si>
  <si>
    <t xml:space="preserve">    - จัดสรรตาม พรบ.กำหนดแผนและขั้นตอนการกระจายอำนาจฯ</t>
  </si>
  <si>
    <t xml:space="preserve">    - จัดสรรตาม พ.ร.บ. จัดสรรภาษีมูลค่าเพิ่ม ( 1ใน 9)</t>
  </si>
  <si>
    <t>2. ภาษีธุรกิจเฉพาะ</t>
  </si>
  <si>
    <t>3. ภาษีสุรา</t>
  </si>
  <si>
    <t>4. ภาษีสรรพสามิต</t>
  </si>
  <si>
    <t>5. ค่าภาคหลวงแร่</t>
  </si>
  <si>
    <t>6. ค่าภาคหลวงปิโตรเลียม</t>
  </si>
  <si>
    <t>7. ค่าธรรมเนียมจดทะเบียนสิทธิและนิติกรรมที่ดิน</t>
  </si>
  <si>
    <t>รายได้ที่รัฐบาลอุดหนุนให้องค์กรปกครองส่วนท้องถิ่น</t>
  </si>
  <si>
    <t>หมวดเงินอุดหนุน</t>
  </si>
  <si>
    <t>1. เงินอุดหนุนทั่วไป</t>
  </si>
  <si>
    <t>รวมเป็นเงินทั้งสิ้น</t>
  </si>
  <si>
    <t>โอนลด</t>
  </si>
  <si>
    <t>2. หมวดเงินเดือน (ฝ่ายประจำ)</t>
  </si>
  <si>
    <t>5. หมวดค่าครุภัณฑ์</t>
  </si>
  <si>
    <t>6.  หมวดเงินอุดหนุน</t>
  </si>
  <si>
    <t>โอน เพิ่ม</t>
  </si>
  <si>
    <t>2. หมวดเงินเดือน (ฝ่ายการเมือง )</t>
  </si>
  <si>
    <t>3. หมวดเงินเดือน (ฝ่ายประจำ)</t>
  </si>
  <si>
    <t>7.  หมวดค่าสาธารณูปโภค</t>
  </si>
  <si>
    <t>8.  หมวดเงินอุดหนุน</t>
  </si>
  <si>
    <t xml:space="preserve">11. หมวดรายจ่ายอื่น </t>
  </si>
  <si>
    <t>10. หมวดค่าที่ดินและสิ่งก่อสร้าง</t>
  </si>
  <si>
    <t>9. หมวดค่าครุภัณฑ์</t>
  </si>
  <si>
    <t>4. หมวดค่าตอบแทน</t>
  </si>
  <si>
    <t>5. หมวดค่าใช้สอย</t>
  </si>
  <si>
    <t>6. หมวดค่าวัสดุ</t>
  </si>
  <si>
    <t>1. หมวดเงินเดือน (ฝ่ายประจำ)</t>
  </si>
  <si>
    <t>2. หมวดค่าตอบแทน</t>
  </si>
  <si>
    <t>3. หมวดค่าใช้สอย</t>
  </si>
  <si>
    <t>4. หมวดค่าวัสดุ</t>
  </si>
  <si>
    <t>6. หมวดค่าครุภัณฑ์</t>
  </si>
  <si>
    <t>6. หมวดค่าที่ดินและสิ่งก่อสร้าง</t>
  </si>
  <si>
    <t>7. หมวดค่าที่ดินและสิ่งก่อสร้าง</t>
  </si>
  <si>
    <t xml:space="preserve">8. หมวดรายจ่ายอื่น </t>
  </si>
  <si>
    <t>3. หมวดค่าตอบแทน</t>
  </si>
  <si>
    <t>4. หมวดค่าใช้สอย</t>
  </si>
  <si>
    <t>5. หมวดค่าวัสดุ</t>
  </si>
  <si>
    <t>7. หมวดค่าครุภัณฑ์</t>
  </si>
  <si>
    <t>5. หมวดค่าสาธารณูปโภค</t>
  </si>
  <si>
    <t>สำนักงานปลัด</t>
  </si>
  <si>
    <t>เงินงบประมาณ</t>
  </si>
  <si>
    <t>เบิกจ่ายจริง</t>
  </si>
  <si>
    <t>คิดเป็นร้อยละ</t>
  </si>
  <si>
    <t>ชื่อหน่วยงาน</t>
  </si>
  <si>
    <t>รวมทั้งสิ้น</t>
  </si>
  <si>
    <t>หมวด / ประเภท</t>
  </si>
  <si>
    <t>สูงกว่าประมาณการรายรับ</t>
  </si>
  <si>
    <t>ต่ำกว่าประมาณการรายรับ</t>
  </si>
  <si>
    <t>8. ค่าธรรมเนียมว่าด้วย กม.ป่าไม้</t>
  </si>
  <si>
    <t>9. ค่าธรรมเนียมว่าด้วย กม. น้ำบาดาล</t>
  </si>
  <si>
    <t>7. หมวดเงินอุดหนุน</t>
  </si>
  <si>
    <t>8. หมวดค่าที่ดินและสิ่งก่อสร้าง</t>
  </si>
  <si>
    <t>รวมรายรับจริง</t>
  </si>
  <si>
    <t>หน่วยตรวจสอบภายใน</t>
  </si>
  <si>
    <t>งบประมาณหลังโอน</t>
  </si>
  <si>
    <t xml:space="preserve">กองคลัง </t>
  </si>
  <si>
    <t>กองช่าง</t>
  </si>
  <si>
    <t>กองการศึกษา ศาสนาและวัฒนธรรม</t>
  </si>
  <si>
    <t>กองสาธารณสุข และสิ่งแวดล้อม</t>
  </si>
  <si>
    <t>กองสวัสดิการและสังคม</t>
  </si>
  <si>
    <t>กองส่งเสริมการเกษตร</t>
  </si>
  <si>
    <t>กองคลัง</t>
  </si>
  <si>
    <t>ประเภทภาษี</t>
  </si>
  <si>
    <t>ภาษีโรงเรือนและที่ดิน</t>
  </si>
  <si>
    <t>ภาษีบำรุงท้องที่</t>
  </si>
  <si>
    <t>ภาษีป้าย</t>
  </si>
  <si>
    <t>ปีงบประมาณ 2554</t>
  </si>
  <si>
    <t>ปีงบประมาณ 2555</t>
  </si>
  <si>
    <t>.+เพิ่ม      - ลด</t>
  </si>
  <si>
    <t>งานพัฒนาและจัดเก็บรายได้</t>
  </si>
  <si>
    <t xml:space="preserve">           ในปีงบประมาณ 2555 องค์การบริหารส่วนตำบลหินเหล็กไฟ สามารถดำเนินการจัดเก็บภาษีได้เองเป็นจำนวนเงินทั้งสิ้น </t>
  </si>
  <si>
    <t xml:space="preserve">2,233,584.58 บาท เพิ่มขึ้นจากปีงบประมาณ 2554 เป็นจำนวนเงิน 109,628.59 บาท คิดเป็นอัตราเพิ่มขึ้นร้อยละ 5.16  </t>
  </si>
  <si>
    <t>โดยแยกเป็นภาษีประเภทต่าง ๆ ดังนี้</t>
  </si>
  <si>
    <t>งานพัสดุและทะเบียนทรัพย์สิน</t>
  </si>
  <si>
    <t xml:space="preserve">         ในปีงบประมาณที่ผ่านมา งานพัสดุได้ดำเนินการจัดซื้อจัดจ้างเป็นจำนวนมากจึงขออนุญาตรายงานผลการดำเนินการเฉพาะ</t>
  </si>
  <si>
    <t>การก่อสร้างทั้งงบประมาณรายจ่ายประจำปี 2555 และงบประมาณรายจ่ายเพิ่มเติมฉบับที่ 1 ปี2554 โดยงานพัสดุได้ทำการเรียก</t>
  </si>
  <si>
    <t>ประกวดราคา และสอบราคาจ้างเหมาก่อสร้าง จำนวนทั้งสิ้น 102 โครงการ วงเงินจ้างรวมทั้งสิ้น 18,446,110.00 บาท ลดลงจาก</t>
  </si>
  <si>
    <t>ราคากลาง 451,328.00 บาท คิดเป็นร้อยละ 2.39</t>
  </si>
  <si>
    <t>งานการเงินและบัญชี</t>
  </si>
  <si>
    <t xml:space="preserve">                  องค์การบริหารส่วนตำบลหินเหล็กไฟ มีรายรับรวมเงินอุดหนุนทั่วไป ในปีงบประมาณ 2555 เป็นจำนวนเงินทั้งสิ้น </t>
  </si>
  <si>
    <t>53,603,815.82 บาทและใช้จ่ายตามแผนงานซึ่งบรรจุไว้ในข้อบัญญัติงบประมาณรายจ่ายประจำปี 2555 เป็นจำนวนเงินรวมทั้งสิ้น</t>
  </si>
  <si>
    <t>34,016,603.00 บาท ซึ่งต่ำกว่ารายรับจริง เป็นเงิน 19,587212.82 บาท และในปัจจุบันองค์การบริหารส่วนตำบลหินเหล็กไฟ</t>
  </si>
  <si>
    <t>มีเงินสะสมอยู่เป็นจำนวนเงินทั้งสิ้น 18,904,721.36 บาท ซึ่งประกอบด้วย ลูกหนี้ภาษี เป็นเงิน 109,267.73 บาท และรายการ</t>
  </si>
  <si>
    <t xml:space="preserve">จ่ายขาดเงินสะสมค้างจ่าย จำนวน 392,428.25 บาท ดังนั้นจึงสามารถใช้จ่ายเงินสะสมได้เป็นจำนวนเงินทั้งสิ้น 18,403,025.38 </t>
  </si>
  <si>
    <t>อย่างไรก็ตามเงินสะสมจำนวนดังกล่าว หากประสงค์จะใช้จ่าย ต้องเป็นไปตามเงื่อนไขของระเบียบที่เกี่ยวข้อง โดยจะต้องนำส่งเงิน</t>
  </si>
  <si>
    <t>สมทบกองทุนส่งเสริมกิจการขององค์กรปกครองส่วนท้องถิ่นแต่ละประเภทเรียบร้อยแล้ว และจะต้องมียอดเงินสะสมคงเหลือเพียงพอ</t>
  </si>
  <si>
    <t>ที่จะใช้จ่ายค่าใช้จ่ายประจำ และกรณีฉุกเฉินที่มีสาธารณภัยเกิดขึ้น และให้คำนึงถึงฐานะทางการคลังที่มั่นคงในระยะยาวด้วย</t>
  </si>
  <si>
    <t xml:space="preserve">รายงานผลการดำเนินการในรอบปีงบประมาณ 2555 </t>
  </si>
  <si>
    <t xml:space="preserve">                                            องค์การบริหารส่วนตำบลหินเหล็กไฟ  อำเภอหัวหิน จังหวัดประจวบคีรีขันธ์                           </t>
  </si>
  <si>
    <t>รายรับจริง ประจำปีงบประมาณ 2556</t>
  </si>
  <si>
    <t>3. ค่าธรรมเนียมอื่น ๆ</t>
  </si>
  <si>
    <t>2. ค่าธรรมเนียมจดทะเบียนพาณิชย์</t>
  </si>
  <si>
    <t>4. ค่าปรับการผิดสัญญา</t>
  </si>
  <si>
    <t>5. ค่าใบอนุญาตการรับทำการกำจัดสิ่งปฏิกูลหรือมูลฝอย</t>
  </si>
  <si>
    <t>6. ค่าใบอนุญาตประกอบการค้าสำหรับกิจการที่เป็นอันตรายต่อสุขภาพ</t>
  </si>
  <si>
    <t>4. อากรรังนกอีแอ่น</t>
  </si>
  <si>
    <t>7. ค่าใบอนุญาตจัดตั้งสถานที่จำหน่ายอาหารหรือสถานที่สะสมอาหาร</t>
  </si>
  <si>
    <t>8. ค่าใบอนุญาตให้ตั้งตลาดเอกชน</t>
  </si>
  <si>
    <t>9. ค่าใบอนุญาตเกี่ยวกับการควบคุมอาคาร</t>
  </si>
  <si>
    <t>2.รายได้จากทรัพย์สินอื่น</t>
  </si>
  <si>
    <t>.</t>
  </si>
  <si>
    <t>ตั้งแต่วันที่  1  ตุลาคม  2555  ถึงวันที่  31 มีนาคม  2556 ( ไตรมาสที่ 2)</t>
  </si>
  <si>
    <t>ตั้งแต่วันที่  1  ตุลาคม  2555  ถึงวันที่  31 มีนาคม  2556  (ไตรมาสที่ 2)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</si>
</sst>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"/>
    <numFmt numFmtId="200" formatCode="#,##0.00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#,##0.0000"/>
  </numFmts>
  <fonts count="60">
    <font>
      <sz val="10"/>
      <name val="Arial"/>
      <family val="0"/>
    </font>
    <font>
      <sz val="14"/>
      <name val="AngsanaUPC"/>
      <family val="1"/>
    </font>
    <font>
      <sz val="8"/>
      <name val="Arial"/>
      <family val="0"/>
    </font>
    <font>
      <b/>
      <sz val="14"/>
      <name val="AngsanaUPC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TH SarabunPSK"/>
      <family val="2"/>
    </font>
    <font>
      <sz val="11"/>
      <name val="TH SarabunPSK"/>
      <family val="2"/>
    </font>
    <font>
      <b/>
      <sz val="14"/>
      <name val="TH SarabunPSK"/>
      <family val="2"/>
    </font>
    <font>
      <sz val="13"/>
      <name val="Arial"/>
      <family val="2"/>
    </font>
    <font>
      <b/>
      <u val="single"/>
      <sz val="14"/>
      <name val="TH SarabunPSK"/>
      <family val="2"/>
    </font>
    <font>
      <b/>
      <sz val="16"/>
      <name val="TH SarabunPSK"/>
      <family val="2"/>
    </font>
    <font>
      <sz val="16"/>
      <name val="Angsana New"/>
      <family val="1"/>
    </font>
    <font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6" fillId="0" borderId="10" xfId="38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43" fontId="8" fillId="0" borderId="0" xfId="38" applyFont="1" applyAlignment="1">
      <alignment/>
    </xf>
    <xf numFmtId="4" fontId="8" fillId="0" borderId="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3" fontId="8" fillId="0" borderId="10" xfId="38" applyFont="1" applyBorder="1" applyAlignment="1">
      <alignment horizontal="center"/>
    </xf>
    <xf numFmtId="4" fontId="8" fillId="0" borderId="12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 horizontal="left"/>
    </xf>
    <xf numFmtId="4" fontId="8" fillId="0" borderId="13" xfId="0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43" fontId="11" fillId="0" borderId="10" xfId="38" applyFont="1" applyBorder="1" applyAlignment="1">
      <alignment/>
    </xf>
    <xf numFmtId="43" fontId="8" fillId="0" borderId="14" xfId="38" applyFont="1" applyBorder="1" applyAlignment="1">
      <alignment horizontal="center"/>
    </xf>
    <xf numFmtId="43" fontId="8" fillId="0" borderId="15" xfId="38" applyFont="1" applyBorder="1" applyAlignment="1">
      <alignment horizontal="center"/>
    </xf>
    <xf numFmtId="43" fontId="8" fillId="0" borderId="10" xfId="38" applyFont="1" applyBorder="1" applyAlignment="1">
      <alignment/>
    </xf>
    <xf numFmtId="4" fontId="8" fillId="0" borderId="10" xfId="38" applyNumberFormat="1" applyFont="1" applyBorder="1" applyAlignment="1">
      <alignment horizontal="center"/>
    </xf>
    <xf numFmtId="4" fontId="8" fillId="0" borderId="0" xfId="38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6" xfId="38" applyFont="1" applyBorder="1" applyAlignment="1">
      <alignment/>
    </xf>
    <xf numFmtId="43" fontId="8" fillId="0" borderId="12" xfId="38" applyFont="1" applyBorder="1" applyAlignment="1">
      <alignment/>
    </xf>
    <xf numFmtId="43" fontId="8" fillId="0" borderId="17" xfId="38" applyFont="1" applyBorder="1" applyAlignment="1">
      <alignment/>
    </xf>
    <xf numFmtId="43" fontId="8" fillId="0" borderId="11" xfId="38" applyFont="1" applyBorder="1" applyAlignment="1">
      <alignment/>
    </xf>
    <xf numFmtId="43" fontId="8" fillId="0" borderId="18" xfId="38" applyFont="1" applyBorder="1" applyAlignment="1">
      <alignment/>
    </xf>
    <xf numFmtId="43" fontId="8" fillId="0" borderId="13" xfId="38" applyFont="1" applyBorder="1" applyAlignment="1">
      <alignment/>
    </xf>
    <xf numFmtId="43" fontId="8" fillId="0" borderId="11" xfId="38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8" fillId="0" borderId="13" xfId="38" applyFont="1" applyBorder="1" applyAlignment="1">
      <alignment horizontal="center"/>
    </xf>
    <xf numFmtId="43" fontId="8" fillId="0" borderId="11" xfId="38" applyFont="1" applyBorder="1" applyAlignment="1">
      <alignment/>
    </xf>
    <xf numFmtId="43" fontId="8" fillId="0" borderId="0" xfId="38" applyFont="1" applyBorder="1" applyAlignment="1">
      <alignment/>
    </xf>
    <xf numFmtId="43" fontId="8" fillId="0" borderId="13" xfId="38" applyFont="1" applyBorder="1" applyAlignment="1">
      <alignment/>
    </xf>
    <xf numFmtId="43" fontId="8" fillId="0" borderId="19" xfId="38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38" applyFont="1" applyAlignment="1">
      <alignment/>
    </xf>
    <xf numFmtId="0" fontId="57" fillId="0" borderId="10" xfId="0" applyFont="1" applyBorder="1" applyAlignment="1">
      <alignment horizontal="center"/>
    </xf>
    <xf numFmtId="43" fontId="57" fillId="0" borderId="10" xfId="38" applyFont="1" applyBorder="1" applyAlignment="1">
      <alignment horizontal="center"/>
    </xf>
    <xf numFmtId="0" fontId="57" fillId="0" borderId="10" xfId="0" applyFont="1" applyBorder="1" applyAlignment="1">
      <alignment/>
    </xf>
    <xf numFmtId="43" fontId="58" fillId="0" borderId="10" xfId="38" applyFont="1" applyBorder="1" applyAlignment="1">
      <alignment/>
    </xf>
    <xf numFmtId="43" fontId="57" fillId="0" borderId="10" xfId="38" applyFont="1" applyBorder="1" applyAlignment="1">
      <alignment/>
    </xf>
    <xf numFmtId="0" fontId="58" fillId="0" borderId="0" xfId="0" applyFont="1" applyAlignment="1">
      <alignment/>
    </xf>
    <xf numFmtId="43" fontId="58" fillId="0" borderId="0" xfId="38" applyFont="1" applyAlignment="1">
      <alignment/>
    </xf>
    <xf numFmtId="0" fontId="14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4" fontId="15" fillId="0" borderId="0" xfId="0" applyNumberFormat="1" applyFont="1" applyBorder="1" applyAlignment="1">
      <alignment/>
    </xf>
    <xf numFmtId="43" fontId="15" fillId="0" borderId="10" xfId="38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0" xfId="0" applyFont="1" applyAlignment="1">
      <alignment horizontal="center"/>
    </xf>
    <xf numFmtId="43" fontId="14" fillId="0" borderId="12" xfId="38" applyFont="1" applyBorder="1" applyAlignment="1">
      <alignment/>
    </xf>
    <xf numFmtId="43" fontId="14" fillId="0" borderId="11" xfId="38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horizontal="right"/>
    </xf>
    <xf numFmtId="43" fontId="15" fillId="0" borderId="11" xfId="38" applyFont="1" applyBorder="1" applyAlignment="1">
      <alignment/>
    </xf>
    <xf numFmtId="43" fontId="14" fillId="0" borderId="18" xfId="38" applyFont="1" applyBorder="1" applyAlignment="1">
      <alignment/>
    </xf>
    <xf numFmtId="43" fontId="14" fillId="0" borderId="20" xfId="38" applyFont="1" applyBorder="1" applyAlignment="1">
      <alignment/>
    </xf>
    <xf numFmtId="43" fontId="15" fillId="0" borderId="19" xfId="38" applyFont="1" applyBorder="1" applyAlignment="1">
      <alignment/>
    </xf>
    <xf numFmtId="0" fontId="14" fillId="0" borderId="11" xfId="0" applyFont="1" applyBorder="1" applyAlignment="1">
      <alignment horizontal="left"/>
    </xf>
    <xf numFmtId="43" fontId="14" fillId="0" borderId="19" xfId="38" applyFont="1" applyBorder="1" applyAlignment="1">
      <alignment/>
    </xf>
    <xf numFmtId="0" fontId="15" fillId="0" borderId="19" xfId="0" applyFont="1" applyBorder="1" applyAlignment="1">
      <alignment horizontal="right"/>
    </xf>
    <xf numFmtId="43" fontId="15" fillId="0" borderId="21" xfId="38" applyFont="1" applyBorder="1" applyAlignment="1">
      <alignment/>
    </xf>
    <xf numFmtId="43" fontId="15" fillId="0" borderId="12" xfId="38" applyFont="1" applyBorder="1" applyAlignment="1">
      <alignment horizontal="center"/>
    </xf>
    <xf numFmtId="43" fontId="15" fillId="0" borderId="19" xfId="38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8" fillId="0" borderId="23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22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zoomScale="162" zoomScaleNormal="162" zoomScalePageLayoutView="0" workbookViewId="0" topLeftCell="A2">
      <selection activeCell="A53" sqref="A53"/>
    </sheetView>
  </sheetViews>
  <sheetFormatPr defaultColWidth="9.140625" defaultRowHeight="12.75"/>
  <cols>
    <col min="1" max="1" width="39.421875" style="8" customWidth="1"/>
    <col min="2" max="2" width="8.7109375" style="8" customWidth="1"/>
    <col min="3" max="3" width="14.140625" style="8" customWidth="1"/>
    <col min="4" max="4" width="15.421875" style="8" customWidth="1"/>
    <col min="5" max="5" width="16.140625" style="8" customWidth="1"/>
  </cols>
  <sheetData>
    <row r="1" spans="1:5" s="4" customFormat="1" ht="16.5" customHeight="1">
      <c r="A1" s="77" t="s">
        <v>114</v>
      </c>
      <c r="B1" s="77"/>
      <c r="C1" s="77"/>
      <c r="D1" s="77"/>
      <c r="E1" s="77"/>
    </row>
    <row r="2" spans="1:5" s="4" customFormat="1" ht="15.75" customHeight="1">
      <c r="A2" s="78" t="s">
        <v>115</v>
      </c>
      <c r="B2" s="78"/>
      <c r="C2" s="78"/>
      <c r="D2" s="78"/>
      <c r="E2" s="78"/>
    </row>
    <row r="3" spans="1:7" s="4" customFormat="1" ht="18" customHeight="1">
      <c r="A3" s="79" t="s">
        <v>128</v>
      </c>
      <c r="B3" s="79"/>
      <c r="C3" s="79"/>
      <c r="D3" s="79"/>
      <c r="E3" s="79"/>
      <c r="F3" s="56"/>
      <c r="G3" s="56"/>
    </row>
    <row r="4" spans="1:5" s="4" customFormat="1" ht="15.75">
      <c r="A4" s="75" t="s">
        <v>71</v>
      </c>
      <c r="B4" s="75" t="s">
        <v>9</v>
      </c>
      <c r="C4" s="73" t="s">
        <v>8</v>
      </c>
      <c r="D4" s="73" t="s">
        <v>78</v>
      </c>
      <c r="E4" s="6" t="s">
        <v>72</v>
      </c>
    </row>
    <row r="5" spans="1:5" s="4" customFormat="1" ht="15.75">
      <c r="A5" s="76"/>
      <c r="B5" s="76"/>
      <c r="C5" s="74"/>
      <c r="D5" s="74"/>
      <c r="E5" s="6" t="s">
        <v>73</v>
      </c>
    </row>
    <row r="6" spans="1:5" s="4" customFormat="1" ht="15.75">
      <c r="A6" s="59" t="s">
        <v>10</v>
      </c>
      <c r="B6" s="60"/>
      <c r="C6" s="61"/>
      <c r="D6" s="61"/>
      <c r="E6" s="62"/>
    </row>
    <row r="7" spans="1:5" s="4" customFormat="1" ht="15.75">
      <c r="A7" s="63" t="s">
        <v>11</v>
      </c>
      <c r="B7" s="60">
        <v>411000</v>
      </c>
      <c r="C7" s="62"/>
      <c r="D7" s="62"/>
      <c r="E7" s="62"/>
    </row>
    <row r="8" spans="1:5" s="4" customFormat="1" ht="15.75">
      <c r="A8" s="54" t="s">
        <v>12</v>
      </c>
      <c r="B8" s="60">
        <v>411001</v>
      </c>
      <c r="C8" s="62">
        <v>1700000</v>
      </c>
      <c r="D8" s="62">
        <v>1894783.13</v>
      </c>
      <c r="E8" s="62">
        <v>194783.13</v>
      </c>
    </row>
    <row r="9" spans="1:5" s="4" customFormat="1" ht="15.75">
      <c r="A9" s="54" t="s">
        <v>13</v>
      </c>
      <c r="B9" s="60">
        <v>411002</v>
      </c>
      <c r="C9" s="62">
        <v>280000</v>
      </c>
      <c r="D9" s="62">
        <v>112001.66</v>
      </c>
      <c r="E9" s="62">
        <v>-167998.34</v>
      </c>
    </row>
    <row r="10" spans="1:5" s="4" customFormat="1" ht="15.75">
      <c r="A10" s="54" t="s">
        <v>14</v>
      </c>
      <c r="B10" s="60">
        <v>411003</v>
      </c>
      <c r="C10" s="62">
        <v>300000</v>
      </c>
      <c r="D10" s="62">
        <v>628941.2</v>
      </c>
      <c r="E10" s="62">
        <v>328941.2</v>
      </c>
    </row>
    <row r="11" spans="1:5" s="4" customFormat="1" ht="15.75">
      <c r="A11" s="54" t="s">
        <v>121</v>
      </c>
      <c r="B11" s="60">
        <v>411005</v>
      </c>
      <c r="C11" s="62">
        <v>100000</v>
      </c>
      <c r="D11" s="62">
        <v>100000</v>
      </c>
      <c r="E11" s="62">
        <v>0</v>
      </c>
    </row>
    <row r="12" spans="1:5" s="4" customFormat="1" ht="15.75">
      <c r="A12" s="64" t="s">
        <v>3</v>
      </c>
      <c r="B12" s="55"/>
      <c r="C12" s="57">
        <f>SUM(C8:C11)</f>
        <v>2380000</v>
      </c>
      <c r="D12" s="57">
        <f>SUM(D8:D11)</f>
        <v>2735725.9899999998</v>
      </c>
      <c r="E12" s="57">
        <f>SUM(E8:E11)</f>
        <v>355725.99</v>
      </c>
    </row>
    <row r="13" spans="1:5" s="4" customFormat="1" ht="15.75">
      <c r="A13" s="63" t="s">
        <v>15</v>
      </c>
      <c r="B13" s="55">
        <v>412000</v>
      </c>
      <c r="C13" s="65"/>
      <c r="D13" s="65"/>
      <c r="E13" s="65"/>
    </row>
    <row r="14" spans="1:5" s="4" customFormat="1" ht="15.75">
      <c r="A14" s="54" t="s">
        <v>16</v>
      </c>
      <c r="B14" s="60">
        <v>412107</v>
      </c>
      <c r="C14" s="62">
        <v>550000</v>
      </c>
      <c r="D14" s="62">
        <v>416270</v>
      </c>
      <c r="E14" s="62">
        <v>-133730</v>
      </c>
    </row>
    <row r="15" spans="1:5" s="4" customFormat="1" ht="15.75">
      <c r="A15" s="54" t="s">
        <v>117</v>
      </c>
      <c r="B15" s="60"/>
      <c r="C15" s="62">
        <v>5000</v>
      </c>
      <c r="D15" s="62">
        <v>1580</v>
      </c>
      <c r="E15" s="62">
        <v>-3420</v>
      </c>
    </row>
    <row r="16" spans="1:5" s="4" customFormat="1" ht="15.75">
      <c r="A16" s="54" t="s">
        <v>116</v>
      </c>
      <c r="B16" s="60">
        <v>412199</v>
      </c>
      <c r="C16" s="62">
        <v>30000</v>
      </c>
      <c r="D16" s="62">
        <v>8756.8</v>
      </c>
      <c r="E16" s="62">
        <v>-21243.2</v>
      </c>
    </row>
    <row r="17" spans="1:5" s="4" customFormat="1" ht="15.75">
      <c r="A17" s="54" t="s">
        <v>118</v>
      </c>
      <c r="B17" s="60"/>
      <c r="C17" s="62">
        <v>10000</v>
      </c>
      <c r="D17" s="62">
        <v>4400</v>
      </c>
      <c r="E17" s="62">
        <v>-5600</v>
      </c>
    </row>
    <row r="18" spans="1:5" s="4" customFormat="1" ht="15.75">
      <c r="A18" s="54" t="s">
        <v>119</v>
      </c>
      <c r="B18" s="60"/>
      <c r="C18" s="62">
        <v>5000</v>
      </c>
      <c r="D18" s="62">
        <v>0</v>
      </c>
      <c r="E18" s="62">
        <v>-5000</v>
      </c>
    </row>
    <row r="19" spans="1:5" s="4" customFormat="1" ht="15.75">
      <c r="A19" s="7" t="s">
        <v>120</v>
      </c>
      <c r="B19" s="60"/>
      <c r="C19" s="62">
        <v>5000</v>
      </c>
      <c r="D19" s="62">
        <v>14700</v>
      </c>
      <c r="E19" s="62">
        <v>9700</v>
      </c>
    </row>
    <row r="20" spans="1:5" s="4" customFormat="1" ht="15.75">
      <c r="A20" s="7" t="s">
        <v>122</v>
      </c>
      <c r="B20" s="60"/>
      <c r="C20" s="62">
        <v>5000</v>
      </c>
      <c r="D20" s="62">
        <v>5700</v>
      </c>
      <c r="E20" s="62">
        <v>700</v>
      </c>
    </row>
    <row r="21" spans="1:5" s="4" customFormat="1" ht="15.75">
      <c r="A21" s="54" t="s">
        <v>123</v>
      </c>
      <c r="B21" s="60"/>
      <c r="C21" s="62">
        <v>5000</v>
      </c>
      <c r="D21" s="62">
        <v>0</v>
      </c>
      <c r="E21" s="62">
        <v>-5000</v>
      </c>
    </row>
    <row r="22" spans="1:5" s="4" customFormat="1" ht="15.75">
      <c r="A22" s="54" t="s">
        <v>124</v>
      </c>
      <c r="B22" s="60"/>
      <c r="C22" s="62">
        <v>10000</v>
      </c>
      <c r="D22" s="62">
        <v>3336</v>
      </c>
      <c r="E22" s="62">
        <v>-6664</v>
      </c>
    </row>
    <row r="23" spans="1:5" s="4" customFormat="1" ht="15.75">
      <c r="A23" s="64" t="s">
        <v>3</v>
      </c>
      <c r="B23" s="55"/>
      <c r="C23" s="57">
        <f>SUM(C14:C22)</f>
        <v>625000</v>
      </c>
      <c r="D23" s="57">
        <f>SUM(D14:D22)</f>
        <v>454742.8</v>
      </c>
      <c r="E23" s="57">
        <f>SUM(E14:E22)</f>
        <v>-170257.2</v>
      </c>
    </row>
    <row r="24" spans="1:5" s="4" customFormat="1" ht="15.75">
      <c r="A24" s="63" t="s">
        <v>17</v>
      </c>
      <c r="B24" s="55">
        <v>413000</v>
      </c>
      <c r="C24" s="65"/>
      <c r="D24" s="65"/>
      <c r="E24" s="65"/>
    </row>
    <row r="25" spans="1:5" s="4" customFormat="1" ht="15.75">
      <c r="A25" s="54" t="s">
        <v>18</v>
      </c>
      <c r="B25" s="60">
        <v>413003</v>
      </c>
      <c r="C25" s="62">
        <v>350000</v>
      </c>
      <c r="D25" s="62">
        <v>191988.7</v>
      </c>
      <c r="E25" s="62">
        <v>-158011.3</v>
      </c>
    </row>
    <row r="26" spans="1:5" s="4" customFormat="1" ht="15.75">
      <c r="A26" s="54" t="s">
        <v>125</v>
      </c>
      <c r="B26" s="60"/>
      <c r="C26" s="62">
        <v>0</v>
      </c>
      <c r="D26" s="62">
        <v>3880</v>
      </c>
      <c r="E26" s="62">
        <v>3880</v>
      </c>
    </row>
    <row r="27" spans="1:5" s="4" customFormat="1" ht="15.75">
      <c r="A27" s="64" t="s">
        <v>3</v>
      </c>
      <c r="B27" s="55"/>
      <c r="C27" s="57">
        <f>SUM(C25:C26)</f>
        <v>350000</v>
      </c>
      <c r="D27" s="57">
        <f>SUM(D25:D26)</f>
        <v>195868.7</v>
      </c>
      <c r="E27" s="57">
        <f>SUM(E25:E26)</f>
        <v>-154131.3</v>
      </c>
    </row>
    <row r="28" spans="1:5" s="4" customFormat="1" ht="15.75">
      <c r="A28" s="63" t="s">
        <v>19</v>
      </c>
      <c r="B28" s="55">
        <v>415000</v>
      </c>
      <c r="C28" s="65"/>
      <c r="D28" s="65"/>
      <c r="E28" s="62"/>
    </row>
    <row r="29" spans="1:5" s="4" customFormat="1" ht="15.75">
      <c r="A29" s="54" t="s">
        <v>20</v>
      </c>
      <c r="B29" s="60">
        <v>415004</v>
      </c>
      <c r="C29" s="62">
        <v>30000</v>
      </c>
      <c r="D29" s="62">
        <v>38600</v>
      </c>
      <c r="E29" s="66">
        <v>8600</v>
      </c>
    </row>
    <row r="30" spans="1:5" s="4" customFormat="1" ht="15.75">
      <c r="A30" s="54" t="s">
        <v>21</v>
      </c>
      <c r="B30" s="60">
        <v>415999</v>
      </c>
      <c r="C30" s="62">
        <v>0</v>
      </c>
      <c r="D30" s="62">
        <v>13389</v>
      </c>
      <c r="E30" s="67">
        <v>13389</v>
      </c>
    </row>
    <row r="31" spans="1:5" s="4" customFormat="1" ht="15.75">
      <c r="A31" s="64" t="s">
        <v>3</v>
      </c>
      <c r="B31" s="55"/>
      <c r="C31" s="57">
        <f>SUM(C29:C30)</f>
        <v>30000</v>
      </c>
      <c r="D31" s="57">
        <f>SUM(D29:D30)</f>
        <v>51989</v>
      </c>
      <c r="E31" s="68">
        <f>SUM(E29:E30)</f>
        <v>21989</v>
      </c>
    </row>
    <row r="32" spans="1:5" s="4" customFormat="1" ht="15.75">
      <c r="A32" s="63" t="s">
        <v>22</v>
      </c>
      <c r="B32" s="55"/>
      <c r="C32" s="65"/>
      <c r="D32" s="65"/>
      <c r="E32" s="65"/>
    </row>
    <row r="33" spans="1:5" s="5" customFormat="1" ht="15.75">
      <c r="A33" s="63" t="s">
        <v>23</v>
      </c>
      <c r="B33" s="55">
        <v>421000</v>
      </c>
      <c r="C33" s="65"/>
      <c r="D33" s="65"/>
      <c r="E33" s="62"/>
    </row>
    <row r="34" spans="1:5" s="4" customFormat="1" ht="15.75">
      <c r="A34" s="69" t="s">
        <v>24</v>
      </c>
      <c r="B34" s="60"/>
      <c r="C34" s="62"/>
      <c r="D34" s="62"/>
      <c r="E34" s="62"/>
    </row>
    <row r="35" spans="1:5" s="4" customFormat="1" ht="15.75">
      <c r="A35" s="54" t="s">
        <v>25</v>
      </c>
      <c r="B35" s="60">
        <v>421002</v>
      </c>
      <c r="C35" s="62">
        <v>5400000</v>
      </c>
      <c r="D35" s="62">
        <v>2031719.53</v>
      </c>
      <c r="E35" s="62">
        <v>-3368280.47</v>
      </c>
    </row>
    <row r="36" spans="1:5" s="4" customFormat="1" ht="15.75">
      <c r="A36" s="54" t="s">
        <v>26</v>
      </c>
      <c r="B36" s="60">
        <v>421004</v>
      </c>
      <c r="C36" s="62">
        <v>3700000</v>
      </c>
      <c r="D36" s="62">
        <v>2645293.07</v>
      </c>
      <c r="E36" s="62">
        <v>-1054706.93</v>
      </c>
    </row>
    <row r="37" spans="1:5" s="4" customFormat="1" ht="15.75">
      <c r="A37" s="54" t="s">
        <v>27</v>
      </c>
      <c r="B37" s="60">
        <v>421005</v>
      </c>
      <c r="C37" s="62">
        <v>440000</v>
      </c>
      <c r="D37" s="62">
        <v>338651.74</v>
      </c>
      <c r="E37" s="62">
        <v>-101348.26</v>
      </c>
    </row>
    <row r="38" spans="1:5" s="4" customFormat="1" ht="15.75">
      <c r="A38" s="54" t="s">
        <v>28</v>
      </c>
      <c r="B38" s="60">
        <v>421006</v>
      </c>
      <c r="C38" s="62">
        <v>1500000</v>
      </c>
      <c r="D38" s="62">
        <v>967965.02</v>
      </c>
      <c r="E38" s="62">
        <v>-532034.98</v>
      </c>
    </row>
    <row r="39" spans="1:5" s="4" customFormat="1" ht="15.75">
      <c r="A39" s="54" t="s">
        <v>29</v>
      </c>
      <c r="B39" s="60">
        <v>421007</v>
      </c>
      <c r="C39" s="62">
        <v>3000000</v>
      </c>
      <c r="D39" s="62">
        <v>2197378.41</v>
      </c>
      <c r="E39" s="62">
        <v>-802621.59</v>
      </c>
    </row>
    <row r="40" spans="1:5" s="4" customFormat="1" ht="15.75">
      <c r="A40" s="54" t="s">
        <v>30</v>
      </c>
      <c r="B40" s="60">
        <v>421012</v>
      </c>
      <c r="C40" s="62">
        <v>50000</v>
      </c>
      <c r="D40" s="62">
        <v>16802.98</v>
      </c>
      <c r="E40" s="62">
        <v>-33197.02</v>
      </c>
    </row>
    <row r="41" spans="1:5" s="4" customFormat="1" ht="15.75">
      <c r="A41" s="54" t="s">
        <v>31</v>
      </c>
      <c r="B41" s="60">
        <v>421013</v>
      </c>
      <c r="C41" s="62">
        <v>90000</v>
      </c>
      <c r="D41" s="62">
        <v>77246.9</v>
      </c>
      <c r="E41" s="62">
        <v>-12753.1</v>
      </c>
    </row>
    <row r="42" spans="1:5" s="4" customFormat="1" ht="15.75">
      <c r="A42" s="54" t="s">
        <v>32</v>
      </c>
      <c r="B42" s="60">
        <v>421015</v>
      </c>
      <c r="C42" s="62">
        <v>18000000</v>
      </c>
      <c r="D42" s="62">
        <v>15132654</v>
      </c>
      <c r="E42" s="62">
        <v>-2867346</v>
      </c>
    </row>
    <row r="43" spans="1:5" s="4" customFormat="1" ht="15.75">
      <c r="A43" s="69" t="s">
        <v>74</v>
      </c>
      <c r="B43" s="60"/>
      <c r="C43" s="62">
        <v>3700</v>
      </c>
      <c r="D43" s="62">
        <v>7620</v>
      </c>
      <c r="E43" s="66">
        <v>3920</v>
      </c>
    </row>
    <row r="44" spans="1:5" s="4" customFormat="1" ht="15.75">
      <c r="A44" s="69" t="s">
        <v>75</v>
      </c>
      <c r="B44" s="60"/>
      <c r="C44" s="62">
        <v>3070</v>
      </c>
      <c r="D44" s="62">
        <v>4590</v>
      </c>
      <c r="E44" s="70">
        <v>1520</v>
      </c>
    </row>
    <row r="45" spans="1:5" s="4" customFormat="1" ht="15.75">
      <c r="A45" s="64" t="s">
        <v>3</v>
      </c>
      <c r="B45" s="55"/>
      <c r="C45" s="57">
        <f>SUM(C34:C44)</f>
        <v>32186770</v>
      </c>
      <c r="D45" s="57">
        <f>SUM(D35:D44)</f>
        <v>23419921.65</v>
      </c>
      <c r="E45" s="57">
        <f>SUM(E34:E44)</f>
        <v>-8766848.35</v>
      </c>
    </row>
    <row r="46" spans="1:5" s="4" customFormat="1" ht="15.75">
      <c r="A46" s="63" t="s">
        <v>33</v>
      </c>
      <c r="B46" s="60"/>
      <c r="C46" s="62"/>
      <c r="D46" s="62"/>
      <c r="E46" s="62"/>
    </row>
    <row r="47" spans="1:5" s="4" customFormat="1" ht="15.75">
      <c r="A47" s="54" t="s">
        <v>34</v>
      </c>
      <c r="B47" s="60">
        <v>430000</v>
      </c>
      <c r="C47" s="62"/>
      <c r="D47" s="62"/>
      <c r="E47" s="66">
        <v>0</v>
      </c>
    </row>
    <row r="48" spans="1:5" s="4" customFormat="1" ht="15.75">
      <c r="A48" s="54" t="s">
        <v>35</v>
      </c>
      <c r="B48" s="60">
        <v>431002</v>
      </c>
      <c r="C48" s="62">
        <v>9370000</v>
      </c>
      <c r="D48" s="62">
        <v>10874277</v>
      </c>
      <c r="E48" s="70">
        <v>1504277</v>
      </c>
    </row>
    <row r="49" spans="1:5" s="4" customFormat="1" ht="15.75">
      <c r="A49" s="64" t="s">
        <v>3</v>
      </c>
      <c r="B49" s="55"/>
      <c r="C49" s="57">
        <f>SUM(C48)</f>
        <v>9370000</v>
      </c>
      <c r="D49" s="57">
        <f>SUM(D48)</f>
        <v>10874277</v>
      </c>
      <c r="E49" s="68">
        <f>SUM(E48)</f>
        <v>1504277</v>
      </c>
    </row>
    <row r="50" spans="1:5" s="4" customFormat="1" ht="16.5" thickBot="1">
      <c r="A50" s="71" t="s">
        <v>36</v>
      </c>
      <c r="B50" s="58"/>
      <c r="C50" s="72">
        <f>C12+C23+C27+C31+C45+C49</f>
        <v>44941770</v>
      </c>
      <c r="D50" s="72">
        <f>D12+D23+D27+D31+D45+D49</f>
        <v>37732525.14</v>
      </c>
      <c r="E50" s="72">
        <f>E12+E23+E27+E31+E45+E49</f>
        <v>-7209244.859999999</v>
      </c>
    </row>
    <row r="51" s="4" customFormat="1" ht="15.75" thickTop="1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</sheetData>
  <sheetProtection/>
  <mergeCells count="7">
    <mergeCell ref="D4:D5"/>
    <mergeCell ref="A4:A5"/>
    <mergeCell ref="B4:B5"/>
    <mergeCell ref="C4:C5"/>
    <mergeCell ref="A1:E1"/>
    <mergeCell ref="A2:E2"/>
    <mergeCell ref="A3:E3"/>
  </mergeCells>
  <printOptions/>
  <pageMargins left="0.37" right="0.33" top="0.23" bottom="0.51" header="0.21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3"/>
  <sheetViews>
    <sheetView tabSelected="1" zoomScale="106" zoomScaleNormal="106" zoomScalePageLayoutView="0" workbookViewId="0" topLeftCell="A1">
      <selection activeCell="B126" sqref="B126"/>
    </sheetView>
  </sheetViews>
  <sheetFormatPr defaultColWidth="9.140625" defaultRowHeight="12.75"/>
  <cols>
    <col min="1" max="1" width="39.00390625" style="43" customWidth="1"/>
    <col min="2" max="2" width="16.421875" style="9" customWidth="1"/>
    <col min="3" max="3" width="16.00390625" style="9" customWidth="1"/>
    <col min="4" max="5" width="16.421875" style="9" customWidth="1"/>
    <col min="6" max="6" width="16.8515625" style="9" customWidth="1"/>
    <col min="7" max="7" width="17.8515625" style="9" customWidth="1"/>
    <col min="8" max="8" width="18.421875" style="1" customWidth="1"/>
    <col min="9" max="16384" width="9.140625" style="1" customWidth="1"/>
  </cols>
  <sheetData>
    <row r="1" spans="1:7" ht="23.25" customHeight="1">
      <c r="A1" s="82" t="s">
        <v>0</v>
      </c>
      <c r="B1" s="82"/>
      <c r="C1" s="82"/>
      <c r="D1" s="82"/>
      <c r="E1" s="82"/>
      <c r="F1" s="82"/>
      <c r="G1" s="82"/>
    </row>
    <row r="2" spans="1:7" ht="21">
      <c r="A2" s="82" t="s">
        <v>5</v>
      </c>
      <c r="B2" s="82"/>
      <c r="C2" s="82"/>
      <c r="D2" s="82"/>
      <c r="E2" s="82"/>
      <c r="F2" s="82"/>
      <c r="G2" s="82"/>
    </row>
    <row r="3" spans="1:7" ht="21">
      <c r="A3" s="82" t="s">
        <v>127</v>
      </c>
      <c r="B3" s="82"/>
      <c r="C3" s="82"/>
      <c r="D3" s="82"/>
      <c r="E3" s="82"/>
      <c r="F3" s="82"/>
      <c r="G3" s="82"/>
    </row>
    <row r="4" spans="1:7" ht="21">
      <c r="A4" s="80" t="s">
        <v>65</v>
      </c>
      <c r="B4" s="80"/>
      <c r="C4" s="80"/>
      <c r="D4" s="80"/>
      <c r="E4" s="80"/>
      <c r="F4" s="80"/>
      <c r="G4" s="80"/>
    </row>
    <row r="5" spans="1:7" s="2" customFormat="1" ht="21">
      <c r="A5" s="11" t="s">
        <v>1</v>
      </c>
      <c r="B5" s="12" t="s">
        <v>8</v>
      </c>
      <c r="C5" s="12" t="s">
        <v>41</v>
      </c>
      <c r="D5" s="12" t="s">
        <v>37</v>
      </c>
      <c r="E5" s="12" t="s">
        <v>80</v>
      </c>
      <c r="F5" s="12" t="s">
        <v>7</v>
      </c>
      <c r="G5" s="12" t="s">
        <v>6</v>
      </c>
    </row>
    <row r="6" spans="1:7" s="2" customFormat="1" ht="21">
      <c r="A6" s="13" t="s">
        <v>4</v>
      </c>
      <c r="B6" s="26">
        <v>2016395</v>
      </c>
      <c r="C6" s="27"/>
      <c r="D6" s="26">
        <v>216077</v>
      </c>
      <c r="E6" s="27">
        <v>1800318</v>
      </c>
      <c r="F6" s="28">
        <v>492572</v>
      </c>
      <c r="G6" s="27">
        <v>1307746</v>
      </c>
    </row>
    <row r="7" spans="1:7" s="2" customFormat="1" ht="21">
      <c r="A7" s="14" t="s">
        <v>42</v>
      </c>
      <c r="B7" s="25">
        <v>3779640</v>
      </c>
      <c r="C7" s="29"/>
      <c r="D7" s="25"/>
      <c r="E7" s="29">
        <v>3779640</v>
      </c>
      <c r="F7" s="30">
        <v>1772211</v>
      </c>
      <c r="G7" s="29">
        <v>2007429</v>
      </c>
    </row>
    <row r="8" spans="1:7" s="2" customFormat="1" ht="21">
      <c r="A8" s="14" t="s">
        <v>43</v>
      </c>
      <c r="B8" s="25">
        <v>3184000</v>
      </c>
      <c r="C8" s="29">
        <v>67000</v>
      </c>
      <c r="D8" s="25">
        <v>187000</v>
      </c>
      <c r="E8" s="29">
        <v>3064000</v>
      </c>
      <c r="F8" s="30">
        <v>1266234</v>
      </c>
      <c r="G8" s="29">
        <v>1797766</v>
      </c>
    </row>
    <row r="9" spans="1:7" s="2" customFormat="1" ht="21">
      <c r="A9" s="14" t="s">
        <v>49</v>
      </c>
      <c r="B9" s="25">
        <v>935000</v>
      </c>
      <c r="C9" s="29"/>
      <c r="D9" s="25"/>
      <c r="E9" s="29">
        <v>935000</v>
      </c>
      <c r="F9" s="30">
        <v>185411.5</v>
      </c>
      <c r="G9" s="30">
        <v>749588.5</v>
      </c>
    </row>
    <row r="10" spans="1:7" s="2" customFormat="1" ht="21">
      <c r="A10" s="14" t="s">
        <v>50</v>
      </c>
      <c r="B10" s="25">
        <v>1650150</v>
      </c>
      <c r="C10" s="29">
        <v>474077</v>
      </c>
      <c r="D10" s="25">
        <v>23000</v>
      </c>
      <c r="E10" s="29">
        <v>2101227</v>
      </c>
      <c r="F10" s="30">
        <v>881823.31</v>
      </c>
      <c r="G10" s="30">
        <v>1219403.69</v>
      </c>
    </row>
    <row r="11" spans="1:7" s="2" customFormat="1" ht="21">
      <c r="A11" s="15" t="s">
        <v>51</v>
      </c>
      <c r="B11" s="31">
        <v>465000</v>
      </c>
      <c r="C11" s="31"/>
      <c r="D11" s="31"/>
      <c r="E11" s="29">
        <v>465000</v>
      </c>
      <c r="F11" s="25">
        <v>40272</v>
      </c>
      <c r="G11" s="29">
        <v>424728</v>
      </c>
    </row>
    <row r="12" spans="1:7" s="2" customFormat="1" ht="21">
      <c r="A12" s="16" t="s">
        <v>44</v>
      </c>
      <c r="B12" s="32">
        <v>350000</v>
      </c>
      <c r="C12" s="33"/>
      <c r="D12" s="34"/>
      <c r="E12" s="32">
        <v>350000</v>
      </c>
      <c r="F12" s="33">
        <v>152907.88</v>
      </c>
      <c r="G12" s="32">
        <v>197092.12</v>
      </c>
    </row>
    <row r="13" spans="1:7" s="2" customFormat="1" ht="21">
      <c r="A13" s="17" t="s">
        <v>45</v>
      </c>
      <c r="B13" s="35">
        <v>40000</v>
      </c>
      <c r="C13" s="36"/>
      <c r="D13" s="37"/>
      <c r="E13" s="35">
        <v>40000</v>
      </c>
      <c r="F13" s="36">
        <v>0</v>
      </c>
      <c r="G13" s="35">
        <v>40000</v>
      </c>
    </row>
    <row r="14" spans="1:7" s="2" customFormat="1" ht="21">
      <c r="A14" s="15" t="s">
        <v>48</v>
      </c>
      <c r="B14" s="29">
        <v>330900</v>
      </c>
      <c r="C14" s="29"/>
      <c r="D14" s="31"/>
      <c r="E14" s="29">
        <v>330900</v>
      </c>
      <c r="F14" s="30">
        <v>41550.24</v>
      </c>
      <c r="G14" s="29">
        <v>289349.76</v>
      </c>
    </row>
    <row r="15" spans="1:7" s="2" customFormat="1" ht="21">
      <c r="A15" s="15" t="s">
        <v>47</v>
      </c>
      <c r="B15" s="29">
        <v>0</v>
      </c>
      <c r="C15" s="25"/>
      <c r="D15" s="31"/>
      <c r="E15" s="29">
        <v>0</v>
      </c>
      <c r="F15" s="25"/>
      <c r="G15" s="29"/>
    </row>
    <row r="16" spans="1:7" s="2" customFormat="1" ht="21">
      <c r="A16" s="15" t="s">
        <v>46</v>
      </c>
      <c r="B16" s="29">
        <v>0</v>
      </c>
      <c r="C16" s="25">
        <v>0</v>
      </c>
      <c r="D16" s="31">
        <v>0</v>
      </c>
      <c r="E16" s="38">
        <v>0</v>
      </c>
      <c r="F16" s="25">
        <v>0</v>
      </c>
      <c r="G16" s="29">
        <v>0</v>
      </c>
    </row>
    <row r="17" spans="1:7" s="2" customFormat="1" ht="22.5">
      <c r="A17" s="18" t="s">
        <v>3</v>
      </c>
      <c r="B17" s="19">
        <f aca="true" t="shared" si="0" ref="B17:G17">SUM(B6:B16)</f>
        <v>12751085</v>
      </c>
      <c r="C17" s="19">
        <f t="shared" si="0"/>
        <v>541077</v>
      </c>
      <c r="D17" s="19">
        <f t="shared" si="0"/>
        <v>426077</v>
      </c>
      <c r="E17" s="19">
        <f t="shared" si="0"/>
        <v>12866085</v>
      </c>
      <c r="F17" s="19">
        <f t="shared" si="0"/>
        <v>4832981.930000001</v>
      </c>
      <c r="G17" s="19">
        <f t="shared" si="0"/>
        <v>8033103.069999999</v>
      </c>
    </row>
    <row r="18" spans="1:7" s="2" customFormat="1" ht="21">
      <c r="A18" s="80" t="s">
        <v>81</v>
      </c>
      <c r="B18" s="80"/>
      <c r="C18" s="80"/>
      <c r="D18" s="80"/>
      <c r="E18" s="80"/>
      <c r="F18" s="80"/>
      <c r="G18" s="80"/>
    </row>
    <row r="19" spans="1:7" s="2" customFormat="1" ht="21">
      <c r="A19" s="11" t="s">
        <v>1</v>
      </c>
      <c r="B19" s="12" t="s">
        <v>8</v>
      </c>
      <c r="C19" s="12" t="s">
        <v>41</v>
      </c>
      <c r="D19" s="12" t="s">
        <v>37</v>
      </c>
      <c r="E19" s="12" t="s">
        <v>80</v>
      </c>
      <c r="F19" s="12" t="s">
        <v>7</v>
      </c>
      <c r="G19" s="12" t="s">
        <v>6</v>
      </c>
    </row>
    <row r="20" spans="1:7" s="2" customFormat="1" ht="21">
      <c r="A20" s="14" t="s">
        <v>52</v>
      </c>
      <c r="B20" s="25">
        <v>1410000</v>
      </c>
      <c r="C20" s="29"/>
      <c r="D20" s="25"/>
      <c r="E20" s="27">
        <v>1410000</v>
      </c>
      <c r="F20" s="30">
        <v>542761</v>
      </c>
      <c r="G20" s="29">
        <v>867239</v>
      </c>
    </row>
    <row r="21" spans="1:7" s="2" customFormat="1" ht="21">
      <c r="A21" s="14" t="s">
        <v>53</v>
      </c>
      <c r="B21" s="25">
        <v>455000</v>
      </c>
      <c r="C21" s="29"/>
      <c r="D21" s="25"/>
      <c r="E21" s="29">
        <v>455000</v>
      </c>
      <c r="F21" s="30">
        <v>66696</v>
      </c>
      <c r="G21" s="30">
        <v>388304</v>
      </c>
    </row>
    <row r="22" spans="1:7" s="2" customFormat="1" ht="21">
      <c r="A22" s="14" t="s">
        <v>54</v>
      </c>
      <c r="B22" s="25">
        <v>290000</v>
      </c>
      <c r="C22" s="29">
        <v>24840</v>
      </c>
      <c r="D22" s="25">
        <v>4840</v>
      </c>
      <c r="E22" s="29">
        <v>310000</v>
      </c>
      <c r="F22" s="30">
        <v>71660.13</v>
      </c>
      <c r="G22" s="30">
        <v>238339.87</v>
      </c>
    </row>
    <row r="23" spans="1:7" s="2" customFormat="1" ht="21">
      <c r="A23" s="15" t="s">
        <v>55</v>
      </c>
      <c r="B23" s="31">
        <v>160000</v>
      </c>
      <c r="C23" s="31"/>
      <c r="D23" s="31">
        <v>10000</v>
      </c>
      <c r="E23" s="29">
        <v>150000</v>
      </c>
      <c r="F23" s="25">
        <v>31315.05</v>
      </c>
      <c r="G23" s="29">
        <v>118684.95</v>
      </c>
    </row>
    <row r="24" spans="1:7" s="2" customFormat="1" ht="21">
      <c r="A24" s="16" t="s">
        <v>64</v>
      </c>
      <c r="B24" s="32">
        <v>5000</v>
      </c>
      <c r="C24" s="33"/>
      <c r="D24" s="34"/>
      <c r="E24" s="32">
        <v>5000</v>
      </c>
      <c r="F24" s="33">
        <v>2362</v>
      </c>
      <c r="G24" s="32">
        <v>2638</v>
      </c>
    </row>
    <row r="25" spans="1:7" s="2" customFormat="1" ht="21">
      <c r="A25" s="15" t="s">
        <v>56</v>
      </c>
      <c r="B25" s="29">
        <v>20000</v>
      </c>
      <c r="C25" s="29"/>
      <c r="D25" s="31">
        <v>10000</v>
      </c>
      <c r="E25" s="29">
        <v>10000</v>
      </c>
      <c r="F25" s="30">
        <v>0</v>
      </c>
      <c r="G25" s="29">
        <v>10000</v>
      </c>
    </row>
    <row r="26" spans="1:7" s="2" customFormat="1" ht="22.5">
      <c r="A26" s="18" t="s">
        <v>3</v>
      </c>
      <c r="B26" s="19">
        <f aca="true" t="shared" si="1" ref="B26:G26">SUM(B20:B25)</f>
        <v>2340000</v>
      </c>
      <c r="C26" s="19">
        <f t="shared" si="1"/>
        <v>24840</v>
      </c>
      <c r="D26" s="19">
        <f t="shared" si="1"/>
        <v>24840</v>
      </c>
      <c r="E26" s="19">
        <f t="shared" si="1"/>
        <v>2340000</v>
      </c>
      <c r="F26" s="19">
        <f t="shared" si="1"/>
        <v>714794.18</v>
      </c>
      <c r="G26" s="19">
        <f t="shared" si="1"/>
        <v>1625205.82</v>
      </c>
    </row>
    <row r="27" spans="1:7" s="2" customFormat="1" ht="21">
      <c r="A27" s="39"/>
      <c r="B27" s="25"/>
      <c r="C27" s="25"/>
      <c r="D27" s="25"/>
      <c r="E27" s="25"/>
      <c r="F27" s="25"/>
      <c r="G27" s="25"/>
    </row>
    <row r="28" spans="1:7" s="2" customFormat="1" ht="21">
      <c r="A28" s="80" t="s">
        <v>82</v>
      </c>
      <c r="B28" s="80"/>
      <c r="C28" s="80"/>
      <c r="D28" s="80"/>
      <c r="E28" s="80"/>
      <c r="F28" s="80"/>
      <c r="G28" s="80"/>
    </row>
    <row r="29" spans="1:7" s="2" customFormat="1" ht="21">
      <c r="A29" s="11" t="s">
        <v>1</v>
      </c>
      <c r="B29" s="12" t="s">
        <v>8</v>
      </c>
      <c r="C29" s="12" t="s">
        <v>41</v>
      </c>
      <c r="D29" s="12" t="s">
        <v>37</v>
      </c>
      <c r="E29" s="12" t="s">
        <v>80</v>
      </c>
      <c r="F29" s="12" t="s">
        <v>7</v>
      </c>
      <c r="G29" s="12" t="s">
        <v>6</v>
      </c>
    </row>
    <row r="30" spans="1:7" s="2" customFormat="1" ht="21">
      <c r="A30" s="14" t="s">
        <v>52</v>
      </c>
      <c r="B30" s="25">
        <v>1123110</v>
      </c>
      <c r="C30" s="29"/>
      <c r="D30" s="25"/>
      <c r="E30" s="27">
        <v>1123110</v>
      </c>
      <c r="F30" s="30">
        <v>424187</v>
      </c>
      <c r="G30" s="29">
        <v>698923</v>
      </c>
    </row>
    <row r="31" spans="1:7" s="2" customFormat="1" ht="21">
      <c r="A31" s="14" t="s">
        <v>53</v>
      </c>
      <c r="B31" s="25">
        <v>373000</v>
      </c>
      <c r="C31" s="29"/>
      <c r="D31" s="25"/>
      <c r="E31" s="29">
        <v>373000</v>
      </c>
      <c r="F31" s="30">
        <v>39340</v>
      </c>
      <c r="G31" s="30">
        <v>333660</v>
      </c>
    </row>
    <row r="32" spans="1:7" s="2" customFormat="1" ht="21">
      <c r="A32" s="14" t="s">
        <v>54</v>
      </c>
      <c r="B32" s="25">
        <v>348530</v>
      </c>
      <c r="C32" s="29"/>
      <c r="D32" s="25"/>
      <c r="E32" s="29">
        <v>348530</v>
      </c>
      <c r="F32" s="30">
        <v>50483.75</v>
      </c>
      <c r="G32" s="30">
        <v>298046.25</v>
      </c>
    </row>
    <row r="33" spans="1:7" s="2" customFormat="1" ht="21">
      <c r="A33" s="15" t="s">
        <v>55</v>
      </c>
      <c r="B33" s="31">
        <v>275000</v>
      </c>
      <c r="C33" s="31"/>
      <c r="D33" s="31"/>
      <c r="E33" s="29">
        <v>275000</v>
      </c>
      <c r="F33" s="25">
        <v>33478</v>
      </c>
      <c r="G33" s="29">
        <v>241522</v>
      </c>
    </row>
    <row r="34" spans="1:7" s="2" customFormat="1" ht="21">
      <c r="A34" s="15" t="s">
        <v>39</v>
      </c>
      <c r="B34" s="29">
        <v>980000</v>
      </c>
      <c r="C34" s="29"/>
      <c r="D34" s="31"/>
      <c r="E34" s="29">
        <v>980000</v>
      </c>
      <c r="F34" s="30">
        <v>0</v>
      </c>
      <c r="G34" s="29">
        <v>980000</v>
      </c>
    </row>
    <row r="35" spans="1:7" s="2" customFormat="1" ht="21">
      <c r="A35" s="15" t="s">
        <v>57</v>
      </c>
      <c r="B35" s="29">
        <v>7624800</v>
      </c>
      <c r="C35" s="25"/>
      <c r="D35" s="31"/>
      <c r="E35" s="29">
        <v>7624800</v>
      </c>
      <c r="F35" s="25">
        <v>2572500</v>
      </c>
      <c r="G35" s="29">
        <v>5052300</v>
      </c>
    </row>
    <row r="36" spans="1:7" s="2" customFormat="1" ht="21">
      <c r="A36" s="15" t="s">
        <v>76</v>
      </c>
      <c r="B36" s="29">
        <v>2405200</v>
      </c>
      <c r="C36" s="25"/>
      <c r="D36" s="31"/>
      <c r="E36" s="29">
        <v>2405200</v>
      </c>
      <c r="F36" s="25">
        <v>0</v>
      </c>
      <c r="G36" s="29">
        <v>2405200</v>
      </c>
    </row>
    <row r="37" spans="1:7" s="2" customFormat="1" ht="22.5">
      <c r="A37" s="18" t="s">
        <v>3</v>
      </c>
      <c r="B37" s="19">
        <f aca="true" t="shared" si="2" ref="B37:G37">SUM(B30:B36)</f>
        <v>13129640</v>
      </c>
      <c r="C37" s="19">
        <f t="shared" si="2"/>
        <v>0</v>
      </c>
      <c r="D37" s="19">
        <f t="shared" si="2"/>
        <v>0</v>
      </c>
      <c r="E37" s="19">
        <f t="shared" si="2"/>
        <v>13129640</v>
      </c>
      <c r="F37" s="19">
        <f t="shared" si="2"/>
        <v>3119988.75</v>
      </c>
      <c r="G37" s="19">
        <f t="shared" si="2"/>
        <v>10009651.25</v>
      </c>
    </row>
    <row r="38" spans="1:7" s="2" customFormat="1" ht="21">
      <c r="A38" s="39"/>
      <c r="B38" s="25"/>
      <c r="C38" s="25"/>
      <c r="D38" s="25"/>
      <c r="E38" s="25"/>
      <c r="F38" s="25"/>
      <c r="G38" s="25"/>
    </row>
    <row r="39" spans="1:7" s="2" customFormat="1" ht="21">
      <c r="A39" s="80" t="s">
        <v>83</v>
      </c>
      <c r="B39" s="80"/>
      <c r="C39" s="80"/>
      <c r="D39" s="80"/>
      <c r="E39" s="80"/>
      <c r="F39" s="80"/>
      <c r="G39" s="80"/>
    </row>
    <row r="40" spans="1:7" s="2" customFormat="1" ht="21">
      <c r="A40" s="11" t="s">
        <v>1</v>
      </c>
      <c r="B40" s="12" t="s">
        <v>8</v>
      </c>
      <c r="C40" s="12" t="s">
        <v>41</v>
      </c>
      <c r="D40" s="12" t="s">
        <v>37</v>
      </c>
      <c r="E40" s="12" t="s">
        <v>80</v>
      </c>
      <c r="F40" s="12" t="s">
        <v>7</v>
      </c>
      <c r="G40" s="12" t="s">
        <v>6</v>
      </c>
    </row>
    <row r="41" spans="1:7" s="2" customFormat="1" ht="21">
      <c r="A41" s="14" t="s">
        <v>52</v>
      </c>
      <c r="B41" s="25">
        <v>830000</v>
      </c>
      <c r="C41" s="29">
        <v>55474</v>
      </c>
      <c r="D41" s="25"/>
      <c r="E41" s="27">
        <v>885474</v>
      </c>
      <c r="F41" s="30">
        <v>331428</v>
      </c>
      <c r="G41" s="29">
        <v>554046</v>
      </c>
    </row>
    <row r="42" spans="1:7" s="2" customFormat="1" ht="21">
      <c r="A42" s="14" t="s">
        <v>53</v>
      </c>
      <c r="B42" s="25">
        <v>415000</v>
      </c>
      <c r="C42" s="29"/>
      <c r="D42" s="25"/>
      <c r="E42" s="29">
        <v>415000</v>
      </c>
      <c r="F42" s="30">
        <v>43305.58</v>
      </c>
      <c r="G42" s="30">
        <v>371694.42</v>
      </c>
    </row>
    <row r="43" spans="1:7" s="2" customFormat="1" ht="21">
      <c r="A43" s="14" t="s">
        <v>54</v>
      </c>
      <c r="B43" s="25">
        <v>1341120</v>
      </c>
      <c r="C43" s="29">
        <v>20000</v>
      </c>
      <c r="D43" s="25">
        <v>75474</v>
      </c>
      <c r="E43" s="29">
        <v>1285646</v>
      </c>
      <c r="F43" s="30">
        <v>487304</v>
      </c>
      <c r="G43" s="30">
        <v>798342</v>
      </c>
    </row>
    <row r="44" spans="1:7" s="2" customFormat="1" ht="21">
      <c r="A44" s="15" t="s">
        <v>55</v>
      </c>
      <c r="B44" s="31">
        <v>2244800</v>
      </c>
      <c r="C44" s="31"/>
      <c r="D44" s="31"/>
      <c r="E44" s="29">
        <v>2244800</v>
      </c>
      <c r="F44" s="25">
        <v>359532.5</v>
      </c>
      <c r="G44" s="29">
        <v>1885267.5</v>
      </c>
    </row>
    <row r="45" spans="1:7" s="2" customFormat="1" ht="21">
      <c r="A45" s="17" t="s">
        <v>2</v>
      </c>
      <c r="B45" s="35">
        <v>2582000</v>
      </c>
      <c r="C45" s="36"/>
      <c r="D45" s="37"/>
      <c r="E45" s="35">
        <v>2582000</v>
      </c>
      <c r="F45" s="36">
        <v>1197500</v>
      </c>
      <c r="G45" s="35">
        <v>1384500</v>
      </c>
    </row>
    <row r="46" spans="1:7" s="2" customFormat="1" ht="21">
      <c r="A46" s="15" t="s">
        <v>56</v>
      </c>
      <c r="B46" s="29">
        <v>61000</v>
      </c>
      <c r="C46" s="25"/>
      <c r="D46" s="31"/>
      <c r="E46" s="29">
        <v>61000</v>
      </c>
      <c r="F46" s="30">
        <v>45990</v>
      </c>
      <c r="G46" s="29">
        <v>15010</v>
      </c>
    </row>
    <row r="47" spans="1:7" s="2" customFormat="1" ht="21">
      <c r="A47" s="15" t="s">
        <v>58</v>
      </c>
      <c r="B47" s="29">
        <v>50000</v>
      </c>
      <c r="D47" s="31"/>
      <c r="E47" s="29">
        <v>50000</v>
      </c>
      <c r="F47" s="25">
        <v>0</v>
      </c>
      <c r="G47" s="29">
        <v>50000</v>
      </c>
    </row>
    <row r="48" spans="1:7" s="2" customFormat="1" ht="21">
      <c r="A48" s="15" t="s">
        <v>59</v>
      </c>
      <c r="B48" s="29">
        <v>0</v>
      </c>
      <c r="C48" s="25">
        <v>0</v>
      </c>
      <c r="D48" s="31">
        <v>0</v>
      </c>
      <c r="E48" s="38">
        <v>0</v>
      </c>
      <c r="F48" s="25">
        <v>0</v>
      </c>
      <c r="G48" s="29">
        <v>0</v>
      </c>
    </row>
    <row r="49" spans="1:7" s="2" customFormat="1" ht="22.5">
      <c r="A49" s="18" t="s">
        <v>3</v>
      </c>
      <c r="B49" s="19">
        <f aca="true" t="shared" si="3" ref="B49:G49">SUM(B41:B48)</f>
        <v>7523920</v>
      </c>
      <c r="C49" s="19">
        <f t="shared" si="3"/>
        <v>75474</v>
      </c>
      <c r="D49" s="19">
        <f t="shared" si="3"/>
        <v>75474</v>
      </c>
      <c r="E49" s="19">
        <f t="shared" si="3"/>
        <v>7523920</v>
      </c>
      <c r="F49" s="19">
        <f t="shared" si="3"/>
        <v>2465060.08</v>
      </c>
      <c r="G49" s="19">
        <f t="shared" si="3"/>
        <v>5058859.92</v>
      </c>
    </row>
    <row r="50" spans="1:7" s="2" customFormat="1" ht="21">
      <c r="A50" s="39"/>
      <c r="B50" s="25"/>
      <c r="C50" s="25"/>
      <c r="D50" s="25"/>
      <c r="E50" s="25"/>
      <c r="F50" s="25"/>
      <c r="G50" s="25"/>
    </row>
    <row r="51" spans="1:7" s="2" customFormat="1" ht="21">
      <c r="A51" s="39"/>
      <c r="B51" s="25"/>
      <c r="C51" s="25"/>
      <c r="D51" s="25"/>
      <c r="E51" s="25"/>
      <c r="F51" s="25"/>
      <c r="G51" s="25"/>
    </row>
    <row r="52" spans="1:7" s="2" customFormat="1" ht="21">
      <c r="A52" s="39"/>
      <c r="B52" s="25"/>
      <c r="C52" s="25"/>
      <c r="D52" s="25"/>
      <c r="E52" s="25"/>
      <c r="F52" s="25"/>
      <c r="G52" s="25"/>
    </row>
    <row r="53" spans="1:7" s="2" customFormat="1" ht="21">
      <c r="A53" s="39"/>
      <c r="B53" s="25"/>
      <c r="C53" s="25"/>
      <c r="D53" s="25"/>
      <c r="E53" s="25"/>
      <c r="F53" s="25"/>
      <c r="G53" s="25"/>
    </row>
    <row r="54" spans="1:7" s="2" customFormat="1" ht="21">
      <c r="A54" s="39"/>
      <c r="B54" s="25"/>
      <c r="C54" s="25"/>
      <c r="D54" s="25"/>
      <c r="E54" s="25"/>
      <c r="F54" s="25"/>
      <c r="G54" s="25"/>
    </row>
    <row r="55" spans="1:7" s="2" customFormat="1" ht="21">
      <c r="A55" s="39"/>
      <c r="B55" s="25"/>
      <c r="C55" s="25"/>
      <c r="D55" s="25"/>
      <c r="E55" s="25"/>
      <c r="F55" s="25"/>
      <c r="G55" s="25"/>
    </row>
    <row r="56" spans="1:7" s="2" customFormat="1" ht="21">
      <c r="A56" s="80" t="s">
        <v>84</v>
      </c>
      <c r="B56" s="80"/>
      <c r="C56" s="80"/>
      <c r="D56" s="80"/>
      <c r="E56" s="80"/>
      <c r="F56" s="80"/>
      <c r="G56" s="80"/>
    </row>
    <row r="57" spans="1:7" s="2" customFormat="1" ht="21">
      <c r="A57" s="11" t="s">
        <v>1</v>
      </c>
      <c r="B57" s="12" t="s">
        <v>8</v>
      </c>
      <c r="C57" s="12" t="s">
        <v>41</v>
      </c>
      <c r="D57" s="20" t="s">
        <v>37</v>
      </c>
      <c r="E57" s="12" t="s">
        <v>80</v>
      </c>
      <c r="F57" s="21" t="s">
        <v>7</v>
      </c>
      <c r="G57" s="12" t="s">
        <v>6</v>
      </c>
    </row>
    <row r="58" spans="1:7" s="2" customFormat="1" ht="21">
      <c r="A58" s="14" t="s">
        <v>52</v>
      </c>
      <c r="B58" s="25">
        <v>2697720</v>
      </c>
      <c r="C58" s="29">
        <v>65000</v>
      </c>
      <c r="D58" s="25">
        <v>76250</v>
      </c>
      <c r="E58" s="27">
        <v>2686470</v>
      </c>
      <c r="F58" s="30">
        <v>1159335</v>
      </c>
      <c r="G58" s="29">
        <v>1527135</v>
      </c>
    </row>
    <row r="59" spans="1:7" s="2" customFormat="1" ht="21">
      <c r="A59" s="14" t="s">
        <v>53</v>
      </c>
      <c r="B59" s="25">
        <v>937185</v>
      </c>
      <c r="C59" s="29">
        <v>11250</v>
      </c>
      <c r="D59" s="25"/>
      <c r="E59" s="29">
        <v>948435</v>
      </c>
      <c r="F59" s="30">
        <v>151828</v>
      </c>
      <c r="G59" s="30">
        <v>796607</v>
      </c>
    </row>
    <row r="60" spans="1:7" s="2" customFormat="1" ht="21">
      <c r="A60" s="14" t="s">
        <v>54</v>
      </c>
      <c r="B60" s="25">
        <v>1101400</v>
      </c>
      <c r="C60" s="29"/>
      <c r="D60" s="25">
        <v>100000</v>
      </c>
      <c r="E60" s="29">
        <v>1001400</v>
      </c>
      <c r="F60" s="30">
        <v>163098.25</v>
      </c>
      <c r="G60" s="30">
        <v>838301.75</v>
      </c>
    </row>
    <row r="61" spans="1:7" s="2" customFormat="1" ht="21">
      <c r="A61" s="15" t="s">
        <v>55</v>
      </c>
      <c r="B61" s="31">
        <v>940000</v>
      </c>
      <c r="C61" s="31"/>
      <c r="D61" s="31"/>
      <c r="E61" s="29">
        <v>940000</v>
      </c>
      <c r="F61" s="25">
        <v>377142</v>
      </c>
      <c r="G61" s="29">
        <v>562858</v>
      </c>
    </row>
    <row r="62" spans="1:7" s="2" customFormat="1" ht="21">
      <c r="A62" s="17" t="s">
        <v>2</v>
      </c>
      <c r="B62" s="35">
        <v>190000</v>
      </c>
      <c r="C62" s="36"/>
      <c r="D62" s="37"/>
      <c r="E62" s="35">
        <v>190000</v>
      </c>
      <c r="F62" s="36">
        <v>0</v>
      </c>
      <c r="G62" s="35">
        <v>190000</v>
      </c>
    </row>
    <row r="63" spans="1:7" s="2" customFormat="1" ht="21">
      <c r="A63" s="15" t="s">
        <v>56</v>
      </c>
      <c r="B63" s="29">
        <v>175000</v>
      </c>
      <c r="C63" s="29"/>
      <c r="D63" s="31"/>
      <c r="E63" s="29">
        <v>175000</v>
      </c>
      <c r="F63" s="30">
        <v>113440</v>
      </c>
      <c r="G63" s="29">
        <v>61560</v>
      </c>
    </row>
    <row r="64" spans="1:7" s="2" customFormat="1" ht="21">
      <c r="A64" s="15" t="s">
        <v>58</v>
      </c>
      <c r="B64" s="29">
        <v>0</v>
      </c>
      <c r="C64" s="25"/>
      <c r="D64" s="31"/>
      <c r="E64" s="29"/>
      <c r="F64" s="25">
        <v>0</v>
      </c>
      <c r="G64" s="29">
        <v>0</v>
      </c>
    </row>
    <row r="65" spans="1:7" s="2" customFormat="1" ht="21">
      <c r="A65" s="15" t="s">
        <v>59</v>
      </c>
      <c r="B65" s="29">
        <v>0</v>
      </c>
      <c r="C65" s="25">
        <v>0</v>
      </c>
      <c r="D65" s="31">
        <v>0</v>
      </c>
      <c r="E65" s="38">
        <v>0</v>
      </c>
      <c r="F65" s="25">
        <v>0</v>
      </c>
      <c r="G65" s="29">
        <v>0</v>
      </c>
    </row>
    <row r="66" spans="1:7" s="2" customFormat="1" ht="22.5">
      <c r="A66" s="18"/>
      <c r="B66" s="19">
        <f aca="true" t="shared" si="4" ref="B66:G66">SUM(B58:B65)</f>
        <v>6041305</v>
      </c>
      <c r="C66" s="19">
        <f t="shared" si="4"/>
        <v>76250</v>
      </c>
      <c r="D66" s="19">
        <f t="shared" si="4"/>
        <v>176250</v>
      </c>
      <c r="E66" s="19">
        <f t="shared" si="4"/>
        <v>5941305</v>
      </c>
      <c r="F66" s="19">
        <f t="shared" si="4"/>
        <v>1964843.25</v>
      </c>
      <c r="G66" s="19">
        <f t="shared" si="4"/>
        <v>3976461.75</v>
      </c>
    </row>
    <row r="67" spans="1:7" s="2" customFormat="1" ht="21">
      <c r="A67" s="39"/>
      <c r="B67" s="25"/>
      <c r="C67" s="25"/>
      <c r="D67" s="25"/>
      <c r="E67" s="25"/>
      <c r="F67" s="25"/>
      <c r="G67" s="25"/>
    </row>
    <row r="68" spans="1:7" s="2" customFormat="1" ht="21">
      <c r="A68" s="80" t="s">
        <v>85</v>
      </c>
      <c r="B68" s="80"/>
      <c r="C68" s="80"/>
      <c r="D68" s="80"/>
      <c r="E68" s="80"/>
      <c r="F68" s="80"/>
      <c r="G68" s="80"/>
    </row>
    <row r="69" spans="1:7" s="2" customFormat="1" ht="21">
      <c r="A69" s="11" t="s">
        <v>1</v>
      </c>
      <c r="B69" s="12" t="s">
        <v>8</v>
      </c>
      <c r="C69" s="12" t="s">
        <v>41</v>
      </c>
      <c r="D69" s="12" t="s">
        <v>37</v>
      </c>
      <c r="E69" s="12" t="s">
        <v>80</v>
      </c>
      <c r="F69" s="12" t="s">
        <v>7</v>
      </c>
      <c r="G69" s="12" t="s">
        <v>6</v>
      </c>
    </row>
    <row r="70" spans="1:7" s="2" customFormat="1" ht="21">
      <c r="A70" s="13" t="s">
        <v>4</v>
      </c>
      <c r="B70" s="26">
        <v>60000</v>
      </c>
      <c r="C70" s="27"/>
      <c r="D70" s="26"/>
      <c r="E70" s="27">
        <v>60000</v>
      </c>
      <c r="F70" s="28">
        <v>27000</v>
      </c>
      <c r="G70" s="27">
        <v>33000</v>
      </c>
    </row>
    <row r="71" spans="1:7" ht="21">
      <c r="A71" s="14" t="s">
        <v>38</v>
      </c>
      <c r="B71" s="25">
        <v>440650</v>
      </c>
      <c r="C71" s="29"/>
      <c r="D71" s="25">
        <v>90000</v>
      </c>
      <c r="E71" s="29">
        <v>400650</v>
      </c>
      <c r="F71" s="30">
        <v>116708</v>
      </c>
      <c r="G71" s="29">
        <v>283942</v>
      </c>
    </row>
    <row r="72" spans="1:7" ht="21">
      <c r="A72" s="14" t="s">
        <v>60</v>
      </c>
      <c r="B72" s="25">
        <v>107280</v>
      </c>
      <c r="C72" s="29">
        <v>50000</v>
      </c>
      <c r="D72" s="25">
        <v>5000</v>
      </c>
      <c r="E72" s="29">
        <v>102280</v>
      </c>
      <c r="F72" s="30">
        <v>53284.5</v>
      </c>
      <c r="G72" s="30">
        <v>48995.5</v>
      </c>
    </row>
    <row r="73" spans="1:7" ht="21">
      <c r="A73" s="14" t="s">
        <v>61</v>
      </c>
      <c r="B73" s="25">
        <v>323150</v>
      </c>
      <c r="C73" s="29">
        <v>15000</v>
      </c>
      <c r="D73" s="25"/>
      <c r="E73" s="29">
        <v>338150</v>
      </c>
      <c r="F73" s="30">
        <v>172392</v>
      </c>
      <c r="G73" s="30">
        <v>165758</v>
      </c>
    </row>
    <row r="74" spans="1:7" ht="21">
      <c r="A74" s="15" t="s">
        <v>62</v>
      </c>
      <c r="B74" s="31">
        <v>30000</v>
      </c>
      <c r="C74" s="31">
        <v>15000</v>
      </c>
      <c r="D74" s="31"/>
      <c r="E74" s="29">
        <v>45000</v>
      </c>
      <c r="F74" s="25">
        <v>0</v>
      </c>
      <c r="G74" s="29">
        <v>45000</v>
      </c>
    </row>
    <row r="75" spans="1:7" ht="21">
      <c r="A75" s="17" t="s">
        <v>40</v>
      </c>
      <c r="B75" s="35">
        <v>100000</v>
      </c>
      <c r="C75" s="36"/>
      <c r="D75" s="37"/>
      <c r="E75" s="35">
        <v>100000</v>
      </c>
      <c r="F75" s="36">
        <v>0</v>
      </c>
      <c r="G75" s="35">
        <v>100000</v>
      </c>
    </row>
    <row r="76" spans="1:7" ht="21">
      <c r="A76" s="15" t="s">
        <v>63</v>
      </c>
      <c r="B76" s="29">
        <v>20000</v>
      </c>
      <c r="C76" s="29"/>
      <c r="D76" s="37"/>
      <c r="E76" s="29">
        <v>20000</v>
      </c>
      <c r="F76" s="36">
        <v>0</v>
      </c>
      <c r="G76" s="35">
        <v>20000</v>
      </c>
    </row>
    <row r="77" spans="1:7" ht="21">
      <c r="A77" s="15" t="s">
        <v>77</v>
      </c>
      <c r="B77" s="29">
        <v>0</v>
      </c>
      <c r="C77" s="29">
        <v>0</v>
      </c>
      <c r="D77" s="31">
        <v>0</v>
      </c>
      <c r="E77" s="38">
        <v>0</v>
      </c>
      <c r="F77" s="30">
        <v>0</v>
      </c>
      <c r="G77" s="29">
        <v>0</v>
      </c>
    </row>
    <row r="78" spans="1:7" ht="22.5">
      <c r="A78" s="18" t="s">
        <v>3</v>
      </c>
      <c r="B78" s="19">
        <f aca="true" t="shared" si="5" ref="B78:G78">SUM(B70:B77)</f>
        <v>1081080</v>
      </c>
      <c r="C78" s="19">
        <f t="shared" si="5"/>
        <v>80000</v>
      </c>
      <c r="D78" s="19">
        <f t="shared" si="5"/>
        <v>95000</v>
      </c>
      <c r="E78" s="19">
        <f t="shared" si="5"/>
        <v>1066080</v>
      </c>
      <c r="F78" s="19">
        <f t="shared" si="5"/>
        <v>369384.5</v>
      </c>
      <c r="G78" s="19">
        <f t="shared" si="5"/>
        <v>696695.5</v>
      </c>
    </row>
    <row r="79" spans="1:7" ht="21">
      <c r="A79" s="39"/>
      <c r="B79" s="25"/>
      <c r="C79" s="25"/>
      <c r="D79" s="25"/>
      <c r="E79" s="25"/>
      <c r="F79" s="25"/>
      <c r="G79" s="25"/>
    </row>
    <row r="80" spans="1:7" ht="21">
      <c r="A80" s="39"/>
      <c r="B80" s="25"/>
      <c r="C80" s="25"/>
      <c r="D80" s="25"/>
      <c r="E80" s="25"/>
      <c r="F80" s="25"/>
      <c r="G80" s="25"/>
    </row>
    <row r="81" spans="1:7" ht="21">
      <c r="A81" s="39"/>
      <c r="B81" s="25"/>
      <c r="C81" s="25"/>
      <c r="D81" s="25"/>
      <c r="E81" s="25"/>
      <c r="F81" s="25"/>
      <c r="G81" s="25"/>
    </row>
    <row r="82" spans="1:7" ht="21">
      <c r="A82" s="80" t="s">
        <v>86</v>
      </c>
      <c r="B82" s="80"/>
      <c r="C82" s="80"/>
      <c r="D82" s="80"/>
      <c r="E82" s="80"/>
      <c r="F82" s="80"/>
      <c r="G82" s="80"/>
    </row>
    <row r="83" spans="1:7" ht="21">
      <c r="A83" s="11" t="s">
        <v>1</v>
      </c>
      <c r="B83" s="12" t="s">
        <v>8</v>
      </c>
      <c r="C83" s="12" t="s">
        <v>41</v>
      </c>
      <c r="D83" s="12" t="s">
        <v>37</v>
      </c>
      <c r="E83" s="12" t="s">
        <v>80</v>
      </c>
      <c r="F83" s="12" t="s">
        <v>7</v>
      </c>
      <c r="G83" s="12" t="s">
        <v>6</v>
      </c>
    </row>
    <row r="84" spans="1:7" ht="21">
      <c r="A84" s="14" t="s">
        <v>52</v>
      </c>
      <c r="B84" s="25">
        <v>575670</v>
      </c>
      <c r="C84" s="29"/>
      <c r="D84" s="25"/>
      <c r="E84" s="27">
        <v>575670</v>
      </c>
      <c r="F84" s="30">
        <v>146956</v>
      </c>
      <c r="G84" s="29">
        <v>428714</v>
      </c>
    </row>
    <row r="85" spans="1:7" ht="21">
      <c r="A85" s="14" t="s">
        <v>53</v>
      </c>
      <c r="B85" s="25">
        <v>119000</v>
      </c>
      <c r="C85" s="29"/>
      <c r="D85" s="25"/>
      <c r="E85" s="29">
        <v>119000</v>
      </c>
      <c r="F85" s="30">
        <v>35551.05</v>
      </c>
      <c r="G85" s="30">
        <v>83448.95</v>
      </c>
    </row>
    <row r="86" spans="1:7" ht="21">
      <c r="A86" s="14" t="s">
        <v>54</v>
      </c>
      <c r="B86" s="25">
        <v>394170</v>
      </c>
      <c r="C86" s="29"/>
      <c r="D86" s="25">
        <v>30000</v>
      </c>
      <c r="E86" s="29">
        <v>364170</v>
      </c>
      <c r="F86" s="30">
        <v>101960</v>
      </c>
      <c r="G86" s="30">
        <v>262210</v>
      </c>
    </row>
    <row r="87" spans="1:7" ht="21">
      <c r="A87" s="15" t="s">
        <v>55</v>
      </c>
      <c r="B87" s="31">
        <v>100000</v>
      </c>
      <c r="C87" s="31">
        <v>15000</v>
      </c>
      <c r="D87" s="31"/>
      <c r="E87" s="29">
        <v>115000</v>
      </c>
      <c r="F87" s="25">
        <v>11115</v>
      </c>
      <c r="G87" s="29">
        <v>103885</v>
      </c>
    </row>
    <row r="88" spans="1:7" ht="21">
      <c r="A88" s="15" t="s">
        <v>64</v>
      </c>
      <c r="B88" s="31">
        <v>0</v>
      </c>
      <c r="C88" s="31"/>
      <c r="D88" s="31"/>
      <c r="E88" s="29">
        <v>0</v>
      </c>
      <c r="F88" s="25">
        <v>0</v>
      </c>
      <c r="G88" s="29">
        <v>0</v>
      </c>
    </row>
    <row r="89" spans="1:7" ht="21">
      <c r="A89" s="15" t="s">
        <v>56</v>
      </c>
      <c r="B89" s="29">
        <v>390000</v>
      </c>
      <c r="C89" s="29"/>
      <c r="D89" s="31"/>
      <c r="E89" s="29">
        <v>390000</v>
      </c>
      <c r="F89" s="30">
        <v>0</v>
      </c>
      <c r="G89" s="29">
        <v>390000</v>
      </c>
    </row>
    <row r="90" spans="1:7" ht="21">
      <c r="A90" s="15" t="s">
        <v>58</v>
      </c>
      <c r="B90" s="29">
        <v>75000</v>
      </c>
      <c r="C90" s="25">
        <v>45000</v>
      </c>
      <c r="D90" s="31">
        <v>30000</v>
      </c>
      <c r="E90" s="38">
        <v>90000</v>
      </c>
      <c r="F90" s="25">
        <v>0</v>
      </c>
      <c r="G90" s="29">
        <v>90000</v>
      </c>
    </row>
    <row r="91" spans="1:7" ht="22.5">
      <c r="A91" s="18" t="s">
        <v>3</v>
      </c>
      <c r="B91" s="19">
        <f aca="true" t="shared" si="6" ref="B91:G91">SUM(B84:B90)</f>
        <v>1653840</v>
      </c>
      <c r="C91" s="19">
        <f t="shared" si="6"/>
        <v>60000</v>
      </c>
      <c r="D91" s="19">
        <f t="shared" si="6"/>
        <v>60000</v>
      </c>
      <c r="E91" s="19">
        <f t="shared" si="6"/>
        <v>1653840</v>
      </c>
      <c r="F91" s="19">
        <f t="shared" si="6"/>
        <v>295582.05</v>
      </c>
      <c r="G91" s="19">
        <f t="shared" si="6"/>
        <v>1358257.95</v>
      </c>
    </row>
    <row r="92" spans="1:7" ht="21">
      <c r="A92" s="39"/>
      <c r="B92" s="25"/>
      <c r="C92" s="25"/>
      <c r="D92" s="25"/>
      <c r="E92" s="25"/>
      <c r="F92" s="25"/>
      <c r="G92" s="25"/>
    </row>
    <row r="93" spans="1:7" ht="21">
      <c r="A93" s="80" t="s">
        <v>79</v>
      </c>
      <c r="B93" s="80"/>
      <c r="C93" s="80"/>
      <c r="D93" s="80"/>
      <c r="E93" s="80"/>
      <c r="F93" s="80"/>
      <c r="G93" s="80"/>
    </row>
    <row r="94" spans="1:7" ht="21">
      <c r="A94" s="11" t="s">
        <v>1</v>
      </c>
      <c r="B94" s="12" t="s">
        <v>8</v>
      </c>
      <c r="C94" s="12" t="s">
        <v>41</v>
      </c>
      <c r="D94" s="12" t="s">
        <v>37</v>
      </c>
      <c r="E94" s="12" t="s">
        <v>80</v>
      </c>
      <c r="F94" s="12" t="s">
        <v>7</v>
      </c>
      <c r="G94" s="12" t="s">
        <v>6</v>
      </c>
    </row>
    <row r="95" spans="1:7" ht="21">
      <c r="A95" s="14" t="s">
        <v>52</v>
      </c>
      <c r="B95" s="25">
        <v>240000</v>
      </c>
      <c r="C95" s="29"/>
      <c r="D95" s="25"/>
      <c r="E95" s="27">
        <v>240000</v>
      </c>
      <c r="F95" s="30">
        <v>90000</v>
      </c>
      <c r="G95" s="29">
        <v>150000</v>
      </c>
    </row>
    <row r="96" spans="1:7" ht="21">
      <c r="A96" s="14" t="s">
        <v>53</v>
      </c>
      <c r="B96" s="25">
        <v>65000</v>
      </c>
      <c r="C96" s="29"/>
      <c r="D96" s="25"/>
      <c r="E96" s="29">
        <v>65000</v>
      </c>
      <c r="F96" s="30">
        <v>1460</v>
      </c>
      <c r="G96" s="30">
        <v>63540</v>
      </c>
    </row>
    <row r="97" spans="1:7" ht="21">
      <c r="A97" s="14" t="s">
        <v>54</v>
      </c>
      <c r="B97" s="25">
        <v>50000</v>
      </c>
      <c r="C97" s="29"/>
      <c r="D97" s="25"/>
      <c r="E97" s="29">
        <v>50000</v>
      </c>
      <c r="F97" s="30">
        <v>6200</v>
      </c>
      <c r="G97" s="30">
        <v>43800</v>
      </c>
    </row>
    <row r="98" spans="1:7" ht="21">
      <c r="A98" s="15" t="s">
        <v>55</v>
      </c>
      <c r="B98" s="31">
        <v>10000</v>
      </c>
      <c r="C98" s="31"/>
      <c r="D98" s="31"/>
      <c r="E98" s="29">
        <v>10000</v>
      </c>
      <c r="F98" s="25">
        <v>0</v>
      </c>
      <c r="G98" s="29">
        <v>10000</v>
      </c>
    </row>
    <row r="99" spans="1:7" ht="21">
      <c r="A99" s="15" t="s">
        <v>64</v>
      </c>
      <c r="B99" s="31">
        <v>500</v>
      </c>
      <c r="C99" s="31"/>
      <c r="D99" s="31"/>
      <c r="E99" s="29">
        <v>500</v>
      </c>
      <c r="F99" s="25">
        <v>0</v>
      </c>
      <c r="G99" s="29">
        <v>500</v>
      </c>
    </row>
    <row r="100" spans="1:7" ht="21">
      <c r="A100" s="15" t="s">
        <v>56</v>
      </c>
      <c r="B100" s="29">
        <v>55400</v>
      </c>
      <c r="C100" s="29"/>
      <c r="D100" s="31"/>
      <c r="E100" s="29">
        <v>55400</v>
      </c>
      <c r="F100" s="30">
        <v>13970</v>
      </c>
      <c r="G100" s="29">
        <v>41430</v>
      </c>
    </row>
    <row r="101" spans="1:7" ht="21">
      <c r="A101" s="15" t="s">
        <v>58</v>
      </c>
      <c r="B101" s="29">
        <v>0</v>
      </c>
      <c r="C101" s="25"/>
      <c r="D101" s="31"/>
      <c r="E101" s="29">
        <v>0</v>
      </c>
      <c r="F101" s="25"/>
      <c r="G101" s="29"/>
    </row>
    <row r="102" spans="1:7" ht="22.5">
      <c r="A102" s="18" t="s">
        <v>3</v>
      </c>
      <c r="B102" s="19">
        <f aca="true" t="shared" si="7" ref="B102:G102">SUM(B95:B101)</f>
        <v>420900</v>
      </c>
      <c r="C102" s="19">
        <f t="shared" si="7"/>
        <v>0</v>
      </c>
      <c r="D102" s="19">
        <f t="shared" si="7"/>
        <v>0</v>
      </c>
      <c r="E102" s="19">
        <f t="shared" si="7"/>
        <v>420900</v>
      </c>
      <c r="F102" s="19">
        <f t="shared" si="7"/>
        <v>111630</v>
      </c>
      <c r="G102" s="19">
        <f t="shared" si="7"/>
        <v>309270</v>
      </c>
    </row>
    <row r="103" spans="1:7" s="3" customFormat="1" ht="22.5">
      <c r="A103" s="18" t="s">
        <v>36</v>
      </c>
      <c r="B103" s="19">
        <f>+B17+B26+B37+B49+B66+B78+B91+B102</f>
        <v>44941770</v>
      </c>
      <c r="C103" s="19">
        <f>C17+C26+C37+C49+C66+C78+C91+C102</f>
        <v>857641</v>
      </c>
      <c r="D103" s="19">
        <f>D17+D26+D37+D49+D66+D78+D91+D102</f>
        <v>857641</v>
      </c>
      <c r="E103" s="19">
        <f>E17+E26+E37+E49+E66+E78+E91+E102</f>
        <v>44941770</v>
      </c>
      <c r="F103" s="19">
        <f>F17+F26+F37+F49+F66+F78+F91+F102</f>
        <v>13874264.74</v>
      </c>
      <c r="G103" s="19">
        <f>G17+G26+G37+G49+G66+G78+G91+G102</f>
        <v>31067505.26</v>
      </c>
    </row>
    <row r="104" spans="1:6" ht="21">
      <c r="A104" s="39"/>
      <c r="B104" s="25"/>
      <c r="C104" s="25"/>
      <c r="D104" s="25"/>
      <c r="E104" s="25"/>
      <c r="F104" s="25"/>
    </row>
    <row r="105" spans="1:7" ht="21">
      <c r="A105" s="82"/>
      <c r="B105" s="82"/>
      <c r="C105" s="82"/>
      <c r="D105" s="82"/>
      <c r="E105" s="82"/>
      <c r="F105" s="82"/>
      <c r="G105" s="82"/>
    </row>
    <row r="106" spans="1:7" ht="21">
      <c r="A106" s="39"/>
      <c r="B106" s="25"/>
      <c r="C106" s="25"/>
      <c r="D106" s="25"/>
      <c r="E106" s="25"/>
      <c r="F106" s="25"/>
      <c r="G106" s="25"/>
    </row>
    <row r="107" spans="1:7" ht="21">
      <c r="A107" s="39"/>
      <c r="B107" s="25"/>
      <c r="C107" s="25"/>
      <c r="D107" s="25"/>
      <c r="E107" s="25"/>
      <c r="F107" s="25"/>
      <c r="G107" s="25"/>
    </row>
    <row r="108" spans="1:7" ht="21">
      <c r="A108" s="39"/>
      <c r="B108" s="25"/>
      <c r="C108" s="25"/>
      <c r="D108" s="25"/>
      <c r="E108" s="25"/>
      <c r="F108" s="25"/>
      <c r="G108" s="25"/>
    </row>
    <row r="109" spans="1:7" ht="21">
      <c r="A109" s="39"/>
      <c r="B109" s="25"/>
      <c r="C109" s="25"/>
      <c r="D109" s="25"/>
      <c r="E109" s="25"/>
      <c r="F109" s="25"/>
      <c r="G109" s="25"/>
    </row>
    <row r="110" spans="1:7" ht="21">
      <c r="A110" s="80" t="s">
        <v>126</v>
      </c>
      <c r="B110" s="81"/>
      <c r="C110" s="81"/>
      <c r="D110" s="81"/>
      <c r="E110" s="81"/>
      <c r="F110" s="81"/>
      <c r="G110" s="81"/>
    </row>
    <row r="111" spans="1:7" ht="21">
      <c r="A111" s="40"/>
      <c r="B111" s="40"/>
      <c r="C111" s="40"/>
      <c r="D111" s="40"/>
      <c r="E111" s="40"/>
      <c r="F111" s="40"/>
      <c r="G111" s="40"/>
    </row>
    <row r="112" spans="1:7" ht="21">
      <c r="A112" s="11" t="s">
        <v>69</v>
      </c>
      <c r="B112" s="11" t="s">
        <v>66</v>
      </c>
      <c r="C112" s="11" t="s">
        <v>67</v>
      </c>
      <c r="D112" s="11" t="s">
        <v>68</v>
      </c>
      <c r="E112" s="10"/>
      <c r="F112" s="40"/>
      <c r="G112" s="40"/>
    </row>
    <row r="113" spans="1:7" ht="21">
      <c r="A113" s="41" t="s">
        <v>65</v>
      </c>
      <c r="B113" s="41">
        <v>12866085</v>
      </c>
      <c r="C113" s="41">
        <v>4832981.93</v>
      </c>
      <c r="D113" s="11">
        <v>37.56</v>
      </c>
      <c r="E113" s="10"/>
      <c r="F113" s="40"/>
      <c r="G113" s="40"/>
    </row>
    <row r="114" spans="1:7" ht="21">
      <c r="A114" s="41" t="s">
        <v>87</v>
      </c>
      <c r="B114" s="41">
        <v>2340000</v>
      </c>
      <c r="C114" s="41">
        <v>714794.18</v>
      </c>
      <c r="D114" s="11">
        <v>30.55</v>
      </c>
      <c r="E114" s="10"/>
      <c r="F114" s="40"/>
      <c r="G114" s="40"/>
    </row>
    <row r="115" spans="1:7" ht="21">
      <c r="A115" s="41" t="s">
        <v>82</v>
      </c>
      <c r="B115" s="41">
        <v>13129640</v>
      </c>
      <c r="C115" s="41">
        <v>3119988.75</v>
      </c>
      <c r="D115" s="11">
        <v>23.76</v>
      </c>
      <c r="E115" s="10"/>
      <c r="F115" s="40"/>
      <c r="G115" s="40"/>
    </row>
    <row r="116" spans="1:7" ht="21">
      <c r="A116" s="42" t="s">
        <v>83</v>
      </c>
      <c r="B116" s="22">
        <v>7523920</v>
      </c>
      <c r="C116" s="22">
        <v>2465060.08</v>
      </c>
      <c r="D116" s="23">
        <v>32.76</v>
      </c>
      <c r="E116" s="24"/>
      <c r="F116" s="25"/>
      <c r="G116" s="25"/>
    </row>
    <row r="117" spans="1:7" ht="21">
      <c r="A117" s="42" t="s">
        <v>84</v>
      </c>
      <c r="B117" s="22">
        <v>5941305</v>
      </c>
      <c r="C117" s="22">
        <v>1964843.25</v>
      </c>
      <c r="D117" s="23">
        <v>33.07</v>
      </c>
      <c r="E117" s="24"/>
      <c r="F117" s="25"/>
      <c r="G117" s="25"/>
    </row>
    <row r="118" spans="1:7" ht="21">
      <c r="A118" s="42" t="s">
        <v>85</v>
      </c>
      <c r="B118" s="22">
        <v>1066080</v>
      </c>
      <c r="C118" s="22">
        <v>369384.5</v>
      </c>
      <c r="D118" s="23">
        <v>34.65</v>
      </c>
      <c r="E118" s="24"/>
      <c r="F118" s="25"/>
      <c r="G118" s="25"/>
    </row>
    <row r="119" spans="1:7" ht="21">
      <c r="A119" s="42" t="s">
        <v>86</v>
      </c>
      <c r="B119" s="22">
        <v>1653840</v>
      </c>
      <c r="C119" s="22">
        <v>295582.05</v>
      </c>
      <c r="D119" s="23">
        <v>17.87</v>
      </c>
      <c r="E119" s="24"/>
      <c r="F119" s="25"/>
      <c r="G119" s="25"/>
    </row>
    <row r="120" spans="1:7" ht="21">
      <c r="A120" s="42" t="s">
        <v>79</v>
      </c>
      <c r="B120" s="22">
        <v>420900</v>
      </c>
      <c r="C120" s="22">
        <v>111630</v>
      </c>
      <c r="D120" s="23">
        <v>26.52</v>
      </c>
      <c r="E120" s="24"/>
      <c r="F120" s="25"/>
      <c r="G120" s="25"/>
    </row>
    <row r="121" spans="1:7" ht="21">
      <c r="A121" s="11" t="s">
        <v>70</v>
      </c>
      <c r="B121" s="22">
        <f>SUM(B113:B120)</f>
        <v>44941770</v>
      </c>
      <c r="C121" s="22">
        <f>SUM(C113:C120)</f>
        <v>13874264.74</v>
      </c>
      <c r="D121" s="23">
        <v>30.87</v>
      </c>
      <c r="E121" s="24"/>
      <c r="F121" s="25"/>
      <c r="G121" s="25"/>
    </row>
    <row r="122" spans="1:7" ht="21">
      <c r="A122" s="39"/>
      <c r="B122" s="25"/>
      <c r="C122" s="25"/>
      <c r="D122" s="25"/>
      <c r="E122" s="25"/>
      <c r="F122" s="25"/>
      <c r="G122" s="25"/>
    </row>
    <row r="123" spans="1:7" ht="21">
      <c r="A123" s="39"/>
      <c r="B123" s="25"/>
      <c r="C123" s="25"/>
      <c r="D123" s="25"/>
      <c r="E123" s="25"/>
      <c r="F123" s="25"/>
      <c r="G123" s="25"/>
    </row>
    <row r="124" spans="1:7" ht="21">
      <c r="A124" s="39"/>
      <c r="B124" s="25"/>
      <c r="C124" s="25"/>
      <c r="D124" s="25"/>
      <c r="E124" s="25"/>
      <c r="F124" s="25"/>
      <c r="G124" s="25"/>
    </row>
    <row r="125" spans="1:7" ht="21">
      <c r="A125" s="39"/>
      <c r="B125" s="25"/>
      <c r="C125" s="25"/>
      <c r="D125" s="25"/>
      <c r="E125" s="25"/>
      <c r="F125" s="25"/>
      <c r="G125" s="25"/>
    </row>
    <row r="126" spans="1:7" ht="21">
      <c r="A126" s="39"/>
      <c r="B126" s="25"/>
      <c r="C126" s="25"/>
      <c r="D126" s="25"/>
      <c r="E126" s="25"/>
      <c r="F126" s="25"/>
      <c r="G126" s="25"/>
    </row>
    <row r="127" spans="1:7" ht="21">
      <c r="A127" s="39"/>
      <c r="B127" s="25"/>
      <c r="C127" s="25"/>
      <c r="D127" s="25"/>
      <c r="E127" s="25"/>
      <c r="F127" s="25"/>
      <c r="G127" s="25"/>
    </row>
    <row r="128" spans="1:7" ht="21">
      <c r="A128" s="39"/>
      <c r="B128" s="25"/>
      <c r="C128" s="25"/>
      <c r="D128" s="25"/>
      <c r="E128" s="25"/>
      <c r="F128" s="25"/>
      <c r="G128" s="25"/>
    </row>
    <row r="129" spans="1:7" ht="21">
      <c r="A129" s="39"/>
      <c r="B129" s="25"/>
      <c r="C129" s="25"/>
      <c r="D129" s="25"/>
      <c r="E129" s="25"/>
      <c r="F129" s="25"/>
      <c r="G129" s="25"/>
    </row>
    <row r="130" spans="1:7" ht="21">
      <c r="A130" s="39"/>
      <c r="B130" s="25"/>
      <c r="C130" s="25"/>
      <c r="D130" s="25"/>
      <c r="E130" s="25"/>
      <c r="F130" s="25"/>
      <c r="G130" s="25"/>
    </row>
    <row r="131" spans="1:7" ht="21">
      <c r="A131" s="39"/>
      <c r="B131" s="25"/>
      <c r="C131" s="25"/>
      <c r="D131" s="25"/>
      <c r="E131" s="25"/>
      <c r="F131" s="25"/>
      <c r="G131" s="25"/>
    </row>
    <row r="132" spans="1:7" ht="21">
      <c r="A132" s="39"/>
      <c r="B132" s="25"/>
      <c r="C132" s="25"/>
      <c r="D132" s="25"/>
      <c r="E132" s="25"/>
      <c r="F132" s="25"/>
      <c r="G132" s="25"/>
    </row>
    <row r="133" spans="1:7" ht="21">
      <c r="A133" s="39"/>
      <c r="B133" s="25"/>
      <c r="C133" s="25"/>
      <c r="D133" s="25"/>
      <c r="E133" s="25"/>
      <c r="F133" s="25"/>
      <c r="G133" s="25"/>
    </row>
    <row r="134" spans="1:7" ht="21">
      <c r="A134" s="39"/>
      <c r="B134" s="25"/>
      <c r="C134" s="25"/>
      <c r="D134" s="25"/>
      <c r="E134" s="25"/>
      <c r="F134" s="25"/>
      <c r="G134" s="25"/>
    </row>
    <row r="135" spans="1:7" ht="21">
      <c r="A135" s="39"/>
      <c r="B135" s="25"/>
      <c r="C135" s="25"/>
      <c r="D135" s="25"/>
      <c r="E135" s="25"/>
      <c r="F135" s="25"/>
      <c r="G135" s="25"/>
    </row>
    <row r="136" spans="1:7" ht="21">
      <c r="A136" s="39"/>
      <c r="B136" s="25"/>
      <c r="C136" s="25"/>
      <c r="D136" s="25"/>
      <c r="E136" s="25"/>
      <c r="F136" s="25"/>
      <c r="G136" s="25"/>
    </row>
    <row r="137" spans="1:7" ht="21">
      <c r="A137" s="39"/>
      <c r="B137" s="25"/>
      <c r="C137" s="25"/>
      <c r="D137" s="25"/>
      <c r="E137" s="25"/>
      <c r="F137" s="25"/>
      <c r="G137" s="25"/>
    </row>
    <row r="138" spans="1:7" ht="21">
      <c r="A138" s="39"/>
      <c r="B138" s="25"/>
      <c r="C138" s="25"/>
      <c r="D138" s="25"/>
      <c r="E138" s="25"/>
      <c r="F138" s="25"/>
      <c r="G138" s="25"/>
    </row>
    <row r="139" spans="1:7" ht="21">
      <c r="A139" s="39"/>
      <c r="B139" s="25"/>
      <c r="C139" s="25"/>
      <c r="D139" s="25"/>
      <c r="E139" s="25"/>
      <c r="F139" s="25"/>
      <c r="G139" s="25"/>
    </row>
    <row r="140" spans="1:7" ht="21">
      <c r="A140" s="39"/>
      <c r="B140" s="25"/>
      <c r="C140" s="25"/>
      <c r="D140" s="25"/>
      <c r="E140" s="25"/>
      <c r="F140" s="25"/>
      <c r="G140" s="25"/>
    </row>
    <row r="141" spans="1:7" ht="21">
      <c r="A141" s="39"/>
      <c r="B141" s="25"/>
      <c r="C141" s="25"/>
      <c r="D141" s="25"/>
      <c r="E141" s="25"/>
      <c r="F141" s="25"/>
      <c r="G141" s="25"/>
    </row>
    <row r="142" spans="1:7" ht="21">
      <c r="A142" s="39"/>
      <c r="B142" s="25"/>
      <c r="C142" s="25"/>
      <c r="D142" s="25"/>
      <c r="E142" s="25"/>
      <c r="F142" s="25"/>
      <c r="G142" s="25"/>
    </row>
    <row r="143" spans="1:7" ht="21">
      <c r="A143" s="39"/>
      <c r="B143" s="25"/>
      <c r="C143" s="25"/>
      <c r="D143" s="25"/>
      <c r="E143" s="25"/>
      <c r="F143" s="25"/>
      <c r="G143" s="25"/>
    </row>
    <row r="144" spans="1:7" ht="21">
      <c r="A144" s="39"/>
      <c r="B144" s="25"/>
      <c r="C144" s="25"/>
      <c r="D144" s="25"/>
      <c r="E144" s="25"/>
      <c r="F144" s="25"/>
      <c r="G144" s="25"/>
    </row>
    <row r="145" spans="1:7" ht="21">
      <c r="A145" s="39"/>
      <c r="B145" s="25"/>
      <c r="C145" s="25"/>
      <c r="D145" s="25"/>
      <c r="E145" s="25"/>
      <c r="F145" s="25"/>
      <c r="G145" s="25"/>
    </row>
    <row r="146" spans="1:7" ht="21">
      <c r="A146" s="39"/>
      <c r="B146" s="25"/>
      <c r="C146" s="25"/>
      <c r="D146" s="25"/>
      <c r="E146" s="25"/>
      <c r="F146" s="25"/>
      <c r="G146" s="25"/>
    </row>
    <row r="147" spans="1:7" ht="21">
      <c r="A147" s="39"/>
      <c r="B147" s="25"/>
      <c r="C147" s="25"/>
      <c r="D147" s="25"/>
      <c r="E147" s="25"/>
      <c r="F147" s="25"/>
      <c r="G147" s="25"/>
    </row>
    <row r="148" spans="1:7" ht="21">
      <c r="A148" s="39"/>
      <c r="B148" s="25"/>
      <c r="C148" s="25"/>
      <c r="D148" s="25"/>
      <c r="E148" s="25"/>
      <c r="F148" s="25"/>
      <c r="G148" s="25"/>
    </row>
    <row r="149" spans="1:7" ht="21">
      <c r="A149" s="39"/>
      <c r="B149" s="25"/>
      <c r="C149" s="25"/>
      <c r="D149" s="25"/>
      <c r="E149" s="25"/>
      <c r="F149" s="25"/>
      <c r="G149" s="25"/>
    </row>
    <row r="150" spans="1:7" ht="21">
      <c r="A150" s="39"/>
      <c r="B150" s="25"/>
      <c r="C150" s="25"/>
      <c r="D150" s="25"/>
      <c r="E150" s="25"/>
      <c r="F150" s="25"/>
      <c r="G150" s="25"/>
    </row>
    <row r="151" spans="1:7" ht="21">
      <c r="A151" s="39"/>
      <c r="B151" s="25"/>
      <c r="C151" s="25"/>
      <c r="D151" s="25"/>
      <c r="E151" s="25"/>
      <c r="F151" s="25"/>
      <c r="G151" s="25"/>
    </row>
    <row r="152" spans="1:7" ht="21">
      <c r="A152" s="39"/>
      <c r="B152" s="25"/>
      <c r="C152" s="25"/>
      <c r="D152" s="25"/>
      <c r="E152" s="25"/>
      <c r="F152" s="25"/>
      <c r="G152" s="25"/>
    </row>
    <row r="153" spans="1:7" ht="21">
      <c r="A153" s="39"/>
      <c r="B153" s="25"/>
      <c r="C153" s="25"/>
      <c r="D153" s="25"/>
      <c r="E153" s="25"/>
      <c r="F153" s="25"/>
      <c r="G153" s="25"/>
    </row>
    <row r="154" spans="1:7" ht="21">
      <c r="A154" s="39"/>
      <c r="B154" s="25"/>
      <c r="C154" s="25"/>
      <c r="D154" s="25"/>
      <c r="E154" s="25"/>
      <c r="F154" s="25"/>
      <c r="G154" s="25"/>
    </row>
    <row r="155" spans="1:7" ht="21">
      <c r="A155" s="39"/>
      <c r="B155" s="25"/>
      <c r="C155" s="25"/>
      <c r="D155" s="25"/>
      <c r="E155" s="25"/>
      <c r="F155" s="25"/>
      <c r="G155" s="25"/>
    </row>
    <row r="156" spans="1:7" ht="21">
      <c r="A156" s="39"/>
      <c r="B156" s="25"/>
      <c r="C156" s="25"/>
      <c r="D156" s="25"/>
      <c r="E156" s="25"/>
      <c r="F156" s="25"/>
      <c r="G156" s="25"/>
    </row>
    <row r="157" spans="1:7" ht="21">
      <c r="A157" s="39"/>
      <c r="B157" s="25"/>
      <c r="C157" s="25"/>
      <c r="D157" s="25"/>
      <c r="E157" s="25"/>
      <c r="F157" s="25"/>
      <c r="G157" s="25"/>
    </row>
    <row r="158" spans="1:7" ht="21">
      <c r="A158" s="39"/>
      <c r="B158" s="25"/>
      <c r="C158" s="25"/>
      <c r="D158" s="25"/>
      <c r="E158" s="25"/>
      <c r="F158" s="25"/>
      <c r="G158" s="25"/>
    </row>
    <row r="159" spans="1:7" ht="21">
      <c r="A159" s="39"/>
      <c r="B159" s="25"/>
      <c r="C159" s="25"/>
      <c r="D159" s="25"/>
      <c r="E159" s="25"/>
      <c r="F159" s="25"/>
      <c r="G159" s="25"/>
    </row>
    <row r="160" spans="1:7" ht="21">
      <c r="A160" s="39"/>
      <c r="B160" s="25"/>
      <c r="C160" s="25"/>
      <c r="D160" s="25"/>
      <c r="E160" s="25"/>
      <c r="F160" s="25"/>
      <c r="G160" s="25"/>
    </row>
    <row r="161" spans="1:7" ht="21">
      <c r="A161" s="39"/>
      <c r="B161" s="25"/>
      <c r="C161" s="25"/>
      <c r="D161" s="25"/>
      <c r="E161" s="25"/>
      <c r="F161" s="25"/>
      <c r="G161" s="25"/>
    </row>
    <row r="162" spans="1:7" ht="21">
      <c r="A162" s="39"/>
      <c r="B162" s="25"/>
      <c r="C162" s="25"/>
      <c r="D162" s="25"/>
      <c r="E162" s="25"/>
      <c r="F162" s="25"/>
      <c r="G162" s="25"/>
    </row>
    <row r="163" spans="1:7" ht="21">
      <c r="A163" s="39"/>
      <c r="B163" s="25"/>
      <c r="C163" s="25"/>
      <c r="D163" s="25"/>
      <c r="E163" s="25"/>
      <c r="F163" s="25"/>
      <c r="G163" s="25"/>
    </row>
    <row r="164" spans="1:7" ht="21">
      <c r="A164" s="39"/>
      <c r="B164" s="25"/>
      <c r="C164" s="25"/>
      <c r="D164" s="25"/>
      <c r="E164" s="25"/>
      <c r="F164" s="25"/>
      <c r="G164" s="25"/>
    </row>
    <row r="165" spans="1:7" ht="21">
      <c r="A165" s="39"/>
      <c r="B165" s="25"/>
      <c r="C165" s="25"/>
      <c r="D165" s="25"/>
      <c r="E165" s="25"/>
      <c r="F165" s="25"/>
      <c r="G165" s="25"/>
    </row>
    <row r="166" spans="1:7" ht="21">
      <c r="A166" s="39"/>
      <c r="B166" s="25"/>
      <c r="C166" s="25"/>
      <c r="D166" s="25"/>
      <c r="E166" s="25"/>
      <c r="F166" s="25"/>
      <c r="G166" s="25"/>
    </row>
    <row r="167" spans="1:7" ht="21">
      <c r="A167" s="39"/>
      <c r="B167" s="25"/>
      <c r="C167" s="25"/>
      <c r="D167" s="25"/>
      <c r="E167" s="25"/>
      <c r="F167" s="25"/>
      <c r="G167" s="25"/>
    </row>
    <row r="168" spans="1:7" ht="21">
      <c r="A168" s="39"/>
      <c r="B168" s="25"/>
      <c r="C168" s="25"/>
      <c r="D168" s="25"/>
      <c r="E168" s="25"/>
      <c r="F168" s="25"/>
      <c r="G168" s="25"/>
    </row>
    <row r="169" spans="1:7" ht="21">
      <c r="A169" s="39"/>
      <c r="B169" s="25"/>
      <c r="C169" s="25"/>
      <c r="D169" s="25"/>
      <c r="E169" s="25"/>
      <c r="F169" s="25"/>
      <c r="G169" s="25"/>
    </row>
    <row r="170" spans="1:7" ht="21">
      <c r="A170" s="39"/>
      <c r="B170" s="25"/>
      <c r="C170" s="25"/>
      <c r="D170" s="25"/>
      <c r="E170" s="25"/>
      <c r="F170" s="25"/>
      <c r="G170" s="25"/>
    </row>
    <row r="171" spans="1:7" ht="21">
      <c r="A171" s="39"/>
      <c r="B171" s="25"/>
      <c r="C171" s="25"/>
      <c r="D171" s="25"/>
      <c r="E171" s="25"/>
      <c r="F171" s="25"/>
      <c r="G171" s="25"/>
    </row>
    <row r="172" spans="1:7" ht="21">
      <c r="A172" s="39"/>
      <c r="B172" s="25"/>
      <c r="C172" s="25"/>
      <c r="D172" s="25"/>
      <c r="E172" s="25"/>
      <c r="F172" s="25"/>
      <c r="G172" s="25"/>
    </row>
    <row r="173" spans="1:7" ht="21">
      <c r="A173" s="39"/>
      <c r="B173" s="25"/>
      <c r="C173" s="25"/>
      <c r="D173" s="25"/>
      <c r="E173" s="25"/>
      <c r="F173" s="25"/>
      <c r="G173" s="25"/>
    </row>
    <row r="174" spans="1:7" ht="21">
      <c r="A174" s="39"/>
      <c r="B174" s="25"/>
      <c r="C174" s="25"/>
      <c r="D174" s="25"/>
      <c r="E174" s="25"/>
      <c r="F174" s="25"/>
      <c r="G174" s="25"/>
    </row>
    <row r="175" spans="1:7" ht="21">
      <c r="A175" s="39"/>
      <c r="B175" s="25"/>
      <c r="C175" s="25"/>
      <c r="D175" s="25"/>
      <c r="E175" s="25"/>
      <c r="F175" s="25"/>
      <c r="G175" s="25"/>
    </row>
    <row r="176" spans="1:7" ht="21">
      <c r="A176" s="39"/>
      <c r="B176" s="25"/>
      <c r="C176" s="25"/>
      <c r="D176" s="25"/>
      <c r="E176" s="25"/>
      <c r="F176" s="25"/>
      <c r="G176" s="25"/>
    </row>
    <row r="177" spans="1:7" ht="21">
      <c r="A177" s="39"/>
      <c r="B177" s="25"/>
      <c r="C177" s="25"/>
      <c r="D177" s="25"/>
      <c r="E177" s="25"/>
      <c r="F177" s="25"/>
      <c r="G177" s="25"/>
    </row>
    <row r="178" spans="1:7" ht="21">
      <c r="A178" s="39"/>
      <c r="B178" s="25"/>
      <c r="C178" s="25"/>
      <c r="D178" s="25"/>
      <c r="E178" s="25"/>
      <c r="F178" s="25"/>
      <c r="G178" s="25"/>
    </row>
    <row r="179" spans="1:7" ht="21">
      <c r="A179" s="39"/>
      <c r="B179" s="25"/>
      <c r="C179" s="25"/>
      <c r="D179" s="25"/>
      <c r="E179" s="25"/>
      <c r="F179" s="25"/>
      <c r="G179" s="25"/>
    </row>
    <row r="180" spans="1:7" ht="21">
      <c r="A180" s="39"/>
      <c r="B180" s="25"/>
      <c r="C180" s="25"/>
      <c r="D180" s="25"/>
      <c r="E180" s="25"/>
      <c r="F180" s="25"/>
      <c r="G180" s="25"/>
    </row>
    <row r="181" spans="1:7" ht="21">
      <c r="A181" s="39"/>
      <c r="B181" s="25"/>
      <c r="C181" s="25"/>
      <c r="D181" s="25"/>
      <c r="E181" s="25"/>
      <c r="F181" s="25"/>
      <c r="G181" s="25"/>
    </row>
    <row r="182" spans="1:7" ht="21">
      <c r="A182" s="39"/>
      <c r="B182" s="25"/>
      <c r="C182" s="25"/>
      <c r="D182" s="25"/>
      <c r="E182" s="25"/>
      <c r="F182" s="25"/>
      <c r="G182" s="25"/>
    </row>
    <row r="183" spans="1:7" ht="21">
      <c r="A183" s="39"/>
      <c r="B183" s="25"/>
      <c r="C183" s="25"/>
      <c r="D183" s="25"/>
      <c r="E183" s="25"/>
      <c r="F183" s="25"/>
      <c r="G183" s="25"/>
    </row>
  </sheetData>
  <sheetProtection/>
  <mergeCells count="13">
    <mergeCell ref="A1:G1"/>
    <mergeCell ref="A2:G2"/>
    <mergeCell ref="A3:G3"/>
    <mergeCell ref="A4:G4"/>
    <mergeCell ref="A18:G18"/>
    <mergeCell ref="A110:G110"/>
    <mergeCell ref="A28:G28"/>
    <mergeCell ref="A93:G93"/>
    <mergeCell ref="A39:G39"/>
    <mergeCell ref="A56:G56"/>
    <mergeCell ref="A68:G68"/>
    <mergeCell ref="A82:G82"/>
    <mergeCell ref="A105:G105"/>
  </mergeCells>
  <printOptions/>
  <pageMargins left="0.35433070866141736" right="0.2755905511811024" top="0.22" bottom="0.13" header="0.1968503937007874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23.00390625" style="45" customWidth="1"/>
    <col min="2" max="2" width="20.140625" style="46" customWidth="1"/>
    <col min="3" max="3" width="19.7109375" style="46" customWidth="1"/>
    <col min="4" max="4" width="20.28125" style="46" customWidth="1"/>
    <col min="5" max="5" width="15.28125" style="46" customWidth="1"/>
    <col min="6" max="6" width="7.57421875" style="0" customWidth="1"/>
    <col min="7" max="8" width="7.421875" style="0" customWidth="1"/>
    <col min="9" max="9" width="7.28125" style="0" customWidth="1"/>
    <col min="10" max="10" width="7.57421875" style="0" customWidth="1"/>
    <col min="11" max="11" width="8.00390625" style="0" customWidth="1"/>
    <col min="12" max="13" width="7.7109375" style="0" customWidth="1"/>
    <col min="14" max="14" width="8.00390625" style="0" customWidth="1"/>
    <col min="15" max="15" width="7.8515625" style="0" customWidth="1"/>
    <col min="16" max="17" width="7.7109375" style="0" customWidth="1"/>
  </cols>
  <sheetData>
    <row r="1" spans="1:5" ht="21">
      <c r="A1" s="86" t="s">
        <v>113</v>
      </c>
      <c r="B1" s="86"/>
      <c r="C1" s="86"/>
      <c r="D1" s="86"/>
      <c r="E1" s="86"/>
    </row>
    <row r="2" spans="1:5" ht="21">
      <c r="A2" s="83"/>
      <c r="B2" s="83"/>
      <c r="C2" s="83"/>
      <c r="D2" s="83"/>
      <c r="E2" s="83"/>
    </row>
    <row r="3" spans="1:5" ht="21">
      <c r="A3" s="83"/>
      <c r="B3" s="83"/>
      <c r="C3" s="83"/>
      <c r="D3" s="83"/>
      <c r="E3" s="83"/>
    </row>
    <row r="4" spans="1:5" s="44" customFormat="1" ht="23.25">
      <c r="A4" s="84" t="s">
        <v>95</v>
      </c>
      <c r="B4" s="84"/>
      <c r="C4" s="84"/>
      <c r="D4" s="84"/>
      <c r="E4" s="84"/>
    </row>
    <row r="5" spans="1:5" s="44" customFormat="1" ht="23.25">
      <c r="A5" s="87" t="s">
        <v>96</v>
      </c>
      <c r="B5" s="87"/>
      <c r="C5" s="87"/>
      <c r="D5" s="87"/>
      <c r="E5" s="87"/>
    </row>
    <row r="6" spans="1:5" s="44" customFormat="1" ht="23.25">
      <c r="A6" s="88" t="s">
        <v>97</v>
      </c>
      <c r="B6" s="88"/>
      <c r="C6" s="88"/>
      <c r="D6" s="88"/>
      <c r="E6" s="88"/>
    </row>
    <row r="7" spans="1:5" s="44" customFormat="1" ht="23.25">
      <c r="A7" s="85" t="s">
        <v>98</v>
      </c>
      <c r="B7" s="85"/>
      <c r="C7" s="85"/>
      <c r="D7" s="85"/>
      <c r="E7" s="85"/>
    </row>
    <row r="8" spans="1:5" s="44" customFormat="1" ht="23.25">
      <c r="A8" s="47" t="s">
        <v>88</v>
      </c>
      <c r="B8" s="48" t="s">
        <v>92</v>
      </c>
      <c r="C8" s="48" t="s">
        <v>93</v>
      </c>
      <c r="D8" s="48" t="s">
        <v>94</v>
      </c>
      <c r="E8" s="48" t="s">
        <v>68</v>
      </c>
    </row>
    <row r="9" spans="1:5" s="44" customFormat="1" ht="23.25">
      <c r="A9" s="49" t="s">
        <v>89</v>
      </c>
      <c r="B9" s="50">
        <v>1587553.5</v>
      </c>
      <c r="C9" s="50">
        <v>1703166</v>
      </c>
      <c r="D9" s="50"/>
      <c r="E9" s="50"/>
    </row>
    <row r="10" spans="1:5" s="44" customFormat="1" ht="23.25">
      <c r="A10" s="49" t="s">
        <v>90</v>
      </c>
      <c r="B10" s="50">
        <v>229033.49</v>
      </c>
      <c r="C10" s="50">
        <v>219048.58</v>
      </c>
      <c r="D10" s="50"/>
      <c r="E10" s="50"/>
    </row>
    <row r="11" spans="1:5" s="44" customFormat="1" ht="23.25">
      <c r="A11" s="49" t="s">
        <v>91</v>
      </c>
      <c r="B11" s="50">
        <v>307369</v>
      </c>
      <c r="C11" s="50">
        <v>311370</v>
      </c>
      <c r="D11" s="50"/>
      <c r="E11" s="50"/>
    </row>
    <row r="12" spans="1:5" s="44" customFormat="1" ht="23.25">
      <c r="A12" s="47" t="s">
        <v>3</v>
      </c>
      <c r="B12" s="51">
        <f>SUM(B9:B11)</f>
        <v>2123955.99</v>
      </c>
      <c r="C12" s="51">
        <f>SUM(C9:C11)</f>
        <v>2233584.58</v>
      </c>
      <c r="D12" s="51"/>
      <c r="E12" s="51"/>
    </row>
    <row r="13" spans="1:5" s="44" customFormat="1" ht="23.25">
      <c r="A13" s="52"/>
      <c r="B13" s="53"/>
      <c r="C13" s="53"/>
      <c r="D13" s="53"/>
      <c r="E13" s="53"/>
    </row>
    <row r="14" spans="1:5" s="44" customFormat="1" ht="23.25">
      <c r="A14" s="84" t="s">
        <v>99</v>
      </c>
      <c r="B14" s="84"/>
      <c r="C14" s="84"/>
      <c r="D14" s="84"/>
      <c r="E14" s="84"/>
    </row>
    <row r="15" spans="1:5" s="44" customFormat="1" ht="23.25">
      <c r="A15" s="83" t="s">
        <v>100</v>
      </c>
      <c r="B15" s="83"/>
      <c r="C15" s="83"/>
      <c r="D15" s="83"/>
      <c r="E15" s="83"/>
    </row>
    <row r="16" spans="1:5" s="44" customFormat="1" ht="23.25">
      <c r="A16" s="83" t="s">
        <v>101</v>
      </c>
      <c r="B16" s="83"/>
      <c r="C16" s="83"/>
      <c r="D16" s="83"/>
      <c r="E16" s="83"/>
    </row>
    <row r="17" spans="1:5" s="44" customFormat="1" ht="23.25">
      <c r="A17" s="83" t="s">
        <v>102</v>
      </c>
      <c r="B17" s="83"/>
      <c r="C17" s="83"/>
      <c r="D17" s="83"/>
      <c r="E17" s="83"/>
    </row>
    <row r="18" spans="1:5" s="44" customFormat="1" ht="23.25">
      <c r="A18" s="83" t="s">
        <v>103</v>
      </c>
      <c r="B18" s="83"/>
      <c r="C18" s="83"/>
      <c r="D18" s="83"/>
      <c r="E18" s="83"/>
    </row>
    <row r="19" spans="1:5" s="44" customFormat="1" ht="23.25">
      <c r="A19" s="83"/>
      <c r="B19" s="83"/>
      <c r="C19" s="83"/>
      <c r="D19" s="83"/>
      <c r="E19" s="83"/>
    </row>
    <row r="20" spans="1:5" s="44" customFormat="1" ht="23.25">
      <c r="A20" s="84" t="s">
        <v>104</v>
      </c>
      <c r="B20" s="84"/>
      <c r="C20" s="84"/>
      <c r="D20" s="84"/>
      <c r="E20" s="84"/>
    </row>
    <row r="21" spans="1:5" s="44" customFormat="1" ht="23.25">
      <c r="A21" s="83" t="s">
        <v>105</v>
      </c>
      <c r="B21" s="83"/>
      <c r="C21" s="83"/>
      <c r="D21" s="83"/>
      <c r="E21" s="83"/>
    </row>
    <row r="22" spans="1:5" s="44" customFormat="1" ht="23.25">
      <c r="A22" s="83" t="s">
        <v>106</v>
      </c>
      <c r="B22" s="83"/>
      <c r="C22" s="83"/>
      <c r="D22" s="83"/>
      <c r="E22" s="83"/>
    </row>
    <row r="23" spans="1:5" s="44" customFormat="1" ht="23.25">
      <c r="A23" s="83" t="s">
        <v>107</v>
      </c>
      <c r="B23" s="83"/>
      <c r="C23" s="83"/>
      <c r="D23" s="83"/>
      <c r="E23" s="83"/>
    </row>
    <row r="24" spans="1:5" s="44" customFormat="1" ht="23.25">
      <c r="A24" s="83" t="s">
        <v>108</v>
      </c>
      <c r="B24" s="83"/>
      <c r="C24" s="83"/>
      <c r="D24" s="83"/>
      <c r="E24" s="83"/>
    </row>
    <row r="25" spans="1:5" s="44" customFormat="1" ht="23.25">
      <c r="A25" s="83" t="s">
        <v>109</v>
      </c>
      <c r="B25" s="83"/>
      <c r="C25" s="83"/>
      <c r="D25" s="83"/>
      <c r="E25" s="83"/>
    </row>
    <row r="26" spans="1:5" s="44" customFormat="1" ht="23.25">
      <c r="A26" s="83" t="s">
        <v>110</v>
      </c>
      <c r="B26" s="83"/>
      <c r="C26" s="83"/>
      <c r="D26" s="83"/>
      <c r="E26" s="83"/>
    </row>
    <row r="27" spans="1:5" s="44" customFormat="1" ht="23.25">
      <c r="A27" s="83" t="s">
        <v>111</v>
      </c>
      <c r="B27" s="83"/>
      <c r="C27" s="83"/>
      <c r="D27" s="83"/>
      <c r="E27" s="83"/>
    </row>
    <row r="28" spans="1:5" s="44" customFormat="1" ht="23.25">
      <c r="A28" s="83" t="s">
        <v>112</v>
      </c>
      <c r="B28" s="83"/>
      <c r="C28" s="83"/>
      <c r="D28" s="83"/>
      <c r="E28" s="83"/>
    </row>
    <row r="29" spans="1:5" s="44" customFormat="1" ht="23.25">
      <c r="A29" s="52"/>
      <c r="B29" s="53"/>
      <c r="C29" s="53"/>
      <c r="D29" s="53"/>
      <c r="E29" s="53"/>
    </row>
    <row r="30" spans="1:5" s="44" customFormat="1" ht="23.25">
      <c r="A30" s="52"/>
      <c r="B30" s="53"/>
      <c r="C30" s="53"/>
      <c r="D30" s="53"/>
      <c r="E30" s="53"/>
    </row>
    <row r="31" spans="1:5" s="44" customFormat="1" ht="23.25">
      <c r="A31" s="52"/>
      <c r="B31" s="53"/>
      <c r="C31" s="53"/>
      <c r="D31" s="53"/>
      <c r="E31" s="53"/>
    </row>
    <row r="32" spans="1:5" s="44" customFormat="1" ht="23.25">
      <c r="A32" s="52"/>
      <c r="B32" s="53"/>
      <c r="C32" s="53"/>
      <c r="D32" s="53"/>
      <c r="E32" s="53"/>
    </row>
    <row r="33" spans="1:5" s="44" customFormat="1" ht="23.25">
      <c r="A33" s="52"/>
      <c r="B33" s="53"/>
      <c r="C33" s="53"/>
      <c r="D33" s="53"/>
      <c r="E33" s="53"/>
    </row>
    <row r="34" spans="1:5" s="44" customFormat="1" ht="23.25">
      <c r="A34" s="52"/>
      <c r="B34" s="53"/>
      <c r="C34" s="53"/>
      <c r="D34" s="53"/>
      <c r="E34" s="53"/>
    </row>
    <row r="35" spans="1:5" s="44" customFormat="1" ht="23.25">
      <c r="A35" s="52"/>
      <c r="B35" s="53"/>
      <c r="C35" s="53"/>
      <c r="D35" s="53"/>
      <c r="E35" s="53"/>
    </row>
    <row r="36" spans="1:5" s="44" customFormat="1" ht="23.25">
      <c r="A36" s="52"/>
      <c r="B36" s="53"/>
      <c r="C36" s="53"/>
      <c r="D36" s="53"/>
      <c r="E36" s="53"/>
    </row>
    <row r="37" spans="1:5" s="44" customFormat="1" ht="23.25">
      <c r="A37" s="52"/>
      <c r="B37" s="53"/>
      <c r="C37" s="53"/>
      <c r="D37" s="53"/>
      <c r="E37" s="53"/>
    </row>
    <row r="38" spans="1:5" s="44" customFormat="1" ht="23.25">
      <c r="A38" s="52"/>
      <c r="B38" s="53"/>
      <c r="C38" s="53"/>
      <c r="D38" s="53"/>
      <c r="E38" s="53"/>
    </row>
    <row r="39" spans="1:5" s="44" customFormat="1" ht="23.25">
      <c r="A39" s="52"/>
      <c r="B39" s="53"/>
      <c r="C39" s="53"/>
      <c r="D39" s="53"/>
      <c r="E39" s="53"/>
    </row>
    <row r="40" spans="1:5" s="44" customFormat="1" ht="23.25">
      <c r="A40" s="52"/>
      <c r="B40" s="53"/>
      <c r="C40" s="53"/>
      <c r="D40" s="53"/>
      <c r="E40" s="53"/>
    </row>
    <row r="41" spans="1:5" s="44" customFormat="1" ht="23.25">
      <c r="A41" s="52"/>
      <c r="B41" s="53"/>
      <c r="C41" s="53"/>
      <c r="D41" s="53"/>
      <c r="E41" s="53"/>
    </row>
    <row r="42" spans="1:5" s="44" customFormat="1" ht="23.25">
      <c r="A42" s="52"/>
      <c r="B42" s="53"/>
      <c r="C42" s="53"/>
      <c r="D42" s="53"/>
      <c r="E42" s="53"/>
    </row>
    <row r="43" spans="1:5" s="44" customFormat="1" ht="23.25">
      <c r="A43" s="52"/>
      <c r="B43" s="53"/>
      <c r="C43" s="53"/>
      <c r="D43" s="53"/>
      <c r="E43" s="53"/>
    </row>
    <row r="44" spans="1:5" s="44" customFormat="1" ht="23.25">
      <c r="A44" s="52"/>
      <c r="B44" s="53"/>
      <c r="C44" s="53"/>
      <c r="D44" s="53"/>
      <c r="E44" s="53"/>
    </row>
    <row r="45" spans="1:5" s="44" customFormat="1" ht="23.25">
      <c r="A45" s="45"/>
      <c r="B45" s="46"/>
      <c r="C45" s="46"/>
      <c r="D45" s="46"/>
      <c r="E45" s="46"/>
    </row>
    <row r="46" spans="1:5" s="44" customFormat="1" ht="23.25">
      <c r="A46" s="45"/>
      <c r="B46" s="46"/>
      <c r="C46" s="46"/>
      <c r="D46" s="46"/>
      <c r="E46" s="46"/>
    </row>
    <row r="47" spans="1:5" s="44" customFormat="1" ht="23.25">
      <c r="A47" s="45"/>
      <c r="B47" s="46"/>
      <c r="C47" s="46"/>
      <c r="D47" s="46"/>
      <c r="E47" s="46"/>
    </row>
    <row r="48" spans="1:5" s="44" customFormat="1" ht="23.25">
      <c r="A48" s="45"/>
      <c r="B48" s="46"/>
      <c r="C48" s="46"/>
      <c r="D48" s="46"/>
      <c r="E48" s="46"/>
    </row>
    <row r="49" spans="1:5" s="44" customFormat="1" ht="23.25">
      <c r="A49" s="45"/>
      <c r="B49" s="46"/>
      <c r="C49" s="46"/>
      <c r="D49" s="46"/>
      <c r="E49" s="46"/>
    </row>
    <row r="50" spans="1:5" s="44" customFormat="1" ht="23.25">
      <c r="A50" s="45"/>
      <c r="B50" s="46"/>
      <c r="C50" s="46"/>
      <c r="D50" s="46"/>
      <c r="E50" s="46"/>
    </row>
    <row r="51" spans="1:5" s="44" customFormat="1" ht="23.25">
      <c r="A51" s="45"/>
      <c r="B51" s="46"/>
      <c r="C51" s="46"/>
      <c r="D51" s="46"/>
      <c r="E51" s="46"/>
    </row>
    <row r="52" spans="1:5" s="44" customFormat="1" ht="23.25">
      <c r="A52" s="45"/>
      <c r="B52" s="46"/>
      <c r="C52" s="46"/>
      <c r="D52" s="46"/>
      <c r="E52" s="46"/>
    </row>
    <row r="53" spans="1:5" s="44" customFormat="1" ht="23.25">
      <c r="A53" s="45"/>
      <c r="B53" s="46"/>
      <c r="C53" s="46"/>
      <c r="D53" s="46"/>
      <c r="E53" s="46"/>
    </row>
    <row r="54" spans="1:5" s="44" customFormat="1" ht="23.25">
      <c r="A54" s="45"/>
      <c r="B54" s="46"/>
      <c r="C54" s="46"/>
      <c r="D54" s="46"/>
      <c r="E54" s="46"/>
    </row>
    <row r="55" spans="1:5" s="44" customFormat="1" ht="23.25">
      <c r="A55" s="45"/>
      <c r="B55" s="46"/>
      <c r="C55" s="46"/>
      <c r="D55" s="46"/>
      <c r="E55" s="46"/>
    </row>
    <row r="56" spans="1:5" s="44" customFormat="1" ht="23.25">
      <c r="A56" s="45"/>
      <c r="B56" s="46"/>
      <c r="C56" s="46"/>
      <c r="D56" s="46"/>
      <c r="E56" s="46"/>
    </row>
    <row r="57" spans="1:5" s="44" customFormat="1" ht="23.25">
      <c r="A57" s="45"/>
      <c r="B57" s="46"/>
      <c r="C57" s="46"/>
      <c r="D57" s="46"/>
      <c r="E57" s="46"/>
    </row>
    <row r="58" spans="1:5" s="44" customFormat="1" ht="23.25">
      <c r="A58" s="45"/>
      <c r="B58" s="46"/>
      <c r="C58" s="46"/>
      <c r="D58" s="46"/>
      <c r="E58" s="46"/>
    </row>
  </sheetData>
  <sheetProtection/>
  <mergeCells count="22">
    <mergeCell ref="A3:E3"/>
    <mergeCell ref="A2:E2"/>
    <mergeCell ref="A1:E1"/>
    <mergeCell ref="A4:E4"/>
    <mergeCell ref="A5:E5"/>
    <mergeCell ref="A6:E6"/>
    <mergeCell ref="A7:E7"/>
    <mergeCell ref="A14:E14"/>
    <mergeCell ref="A15:E15"/>
    <mergeCell ref="A16:E16"/>
    <mergeCell ref="A17:E17"/>
    <mergeCell ref="A18:E18"/>
    <mergeCell ref="A19:E19"/>
    <mergeCell ref="A20:E20"/>
    <mergeCell ref="A21:E21"/>
    <mergeCell ref="A28:E28"/>
    <mergeCell ref="A22:E22"/>
    <mergeCell ref="A23:E23"/>
    <mergeCell ref="A24:E24"/>
    <mergeCell ref="A25:E25"/>
    <mergeCell ref="A26:E26"/>
    <mergeCell ref="A27:E27"/>
  </mergeCells>
  <printOptions/>
  <pageMargins left="0.44" right="0.12" top="0.15748031496062992" bottom="0.1968503937007874" header="0.11811023622047245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2013-05-15T01:40:54Z</cp:lastPrinted>
  <dcterms:created xsi:type="dcterms:W3CDTF">2005-04-29T04:59:16Z</dcterms:created>
  <dcterms:modified xsi:type="dcterms:W3CDTF">2013-05-15T01:42:10Z</dcterms:modified>
  <cp:category/>
  <cp:version/>
  <cp:contentType/>
  <cp:contentStatus/>
</cp:coreProperties>
</file>