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0"/>
  </bookViews>
  <sheets>
    <sheet name="รายรับ" sheetId="1" r:id="rId1"/>
    <sheet name="รายจ่าย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<sst xmlns="http://schemas.openxmlformats.org/spreadsheetml/2006/main" count="226" uniqueCount="110">
  <si>
    <t>รายงานผลการดำเนินงาน</t>
  </si>
  <si>
    <t>หมวด/ประเภท</t>
  </si>
  <si>
    <t>5.  หมวดเงินอุดหนุน</t>
  </si>
  <si>
    <t>รวม</t>
  </si>
  <si>
    <t>1.  หมวดรายจ่ายงบกลาง</t>
  </si>
  <si>
    <t>องค์การบริหารส่วนตำบลหินเหล็กไฟ  อำเภอหัวหิน  จังหวัดประจวบคีรีขันธ์</t>
  </si>
  <si>
    <t>คงเหลือ</t>
  </si>
  <si>
    <t>จ่ายจริง</t>
  </si>
  <si>
    <t>ประมาณการ</t>
  </si>
  <si>
    <t>รหัสบัญชี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</si>
  <si>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</si>
  <si>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</si>
  <si>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</si>
  <si>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</si>
  <si>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</si>
  <si>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หมวดค่าธรรมเนียม ค่าปรับและใบอนุญาต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</si>
  <si>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</si>
  <si>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</si>
  <si>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</si>
  <si>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</si>
  <si>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</si>
  <si>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2. รายได้เบ็ดเตล็ดอื่น ๆ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</si>
  <si>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</si>
  <si>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</si>
  <si>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1. ภาษีมูลค่าเพิ่ม</t>
  </si>
  <si>
    <t xml:space="preserve">    - จัดสรรตาม พรบ.กำหนดแผนและขั้นตอนการกระจายอำนาจฯ</t>
  </si>
  <si>
    <t xml:space="preserve">    - จัดสรรตาม พ.ร.บ. จัดสรรภาษีมูลค่าเพิ่ม ( 1ใน 9)</t>
  </si>
  <si>
    <t>2. ภาษีธุรกิจเฉพาะ</t>
  </si>
  <si>
    <t>3. ภาษีสุรา</t>
  </si>
  <si>
    <t>4. ภาษีสรรพสามิต</t>
  </si>
  <si>
    <t>5. ค่าภาคหลวงแร่</t>
  </si>
  <si>
    <t>6. ค่าภาคหลวงปิโตรเลียม</t>
  </si>
  <si>
    <t>7.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</si>
  <si>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</si>
  <si>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</si>
  <si>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</si>
  <si>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</si>
  <si>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โอนลด</t>
  </si>
  <si>
    <t>2. หมวดเงินเดือน (ฝ่ายประจำ)</t>
  </si>
  <si>
    <t>5. หมวดค่าครุภัณฑ์</t>
  </si>
  <si>
    <t>6.  หมวดเงินอุดหนุน</t>
  </si>
  <si>
    <t>โอน เพิ่ม</t>
  </si>
  <si>
    <t>2. หมวดเงินเดือน (ฝ่ายการเมือง )</t>
  </si>
  <si>
    <t>3. หมวดเงินเดือน (ฝ่ายประจำ)</t>
  </si>
  <si>
    <t>7.  หมวดค่าสาธารณูปโภค</t>
  </si>
  <si>
    <t>8.  หมวดเงินอุดหนุน</t>
  </si>
  <si>
    <t xml:space="preserve">11. หมวดรายจ่ายอื่น </t>
  </si>
  <si>
    <t>10. หมวดค่าที่ดินและสิ่งก่อสร้าง</t>
  </si>
  <si>
    <t>9. หมวดค่าครุภัณฑ์</t>
  </si>
  <si>
    <t>4. หมวดค่าตอบแทน</t>
  </si>
  <si>
    <t>5. หมวดค่าใช้สอย</t>
  </si>
  <si>
    <t>6. หมวดค่าวัสดุ</t>
  </si>
  <si>
    <t>1. หมวดเงินเดือน (ฝ่ายประจำ)</t>
  </si>
  <si>
    <t>2. หมวดค่าตอบแทน</t>
  </si>
  <si>
    <t>3. หมวดค่าใช้สอย</t>
  </si>
  <si>
    <t>4. หมวดค่าวัสดุ</t>
  </si>
  <si>
    <t>6. หมวดค่าครุภัณฑ์</t>
  </si>
  <si>
    <t>6. หมวดค่าที่ดินและสิ่งก่อสร้าง</t>
  </si>
  <si>
    <t>7. หมวดค่าที่ดินและสิ่งก่อสร้าง</t>
  </si>
  <si>
    <t xml:space="preserve">8. หมวดรายจ่ายอื่น </t>
  </si>
  <si>
    <t>3. หมวดค่าตอบแทน</t>
  </si>
  <si>
    <t>4. หมวดค่าใช้สอย</t>
  </si>
  <si>
    <t>5. หมวดค่าวัสดุ</t>
  </si>
  <si>
    <t>7. หมวดค่าครุภัณฑ์</t>
  </si>
  <si>
    <t>5. หมวดค่าสาธารณูปโภค</t>
  </si>
  <si>
    <t>สำนักงานปลัด</t>
  </si>
  <si>
    <t>เงินงบประมาณ</t>
  </si>
  <si>
    <t>เบิกจ่ายจริง</t>
  </si>
  <si>
    <t>คิดเป็นร้อยละ</t>
  </si>
  <si>
    <t>ชื่อหน่วยงาน</t>
  </si>
  <si>
    <t>รวมทั้งสิ้น</t>
  </si>
  <si>
    <t>หมวด / ประเภท</t>
  </si>
  <si>
    <t>สูงกว่าประมาณการรายรับ</t>
  </si>
  <si>
    <t>ต่ำกว่าประมาณการรายรับ</t>
  </si>
  <si>
    <t>8. ค่าธรรมเนียมว่าด้วย กม.ป่าไม้</t>
  </si>
  <si>
    <t>9. ค่าธรรมเนียมว่าด้วย กม. น้ำบาดาล</t>
  </si>
  <si>
    <t>7. หมวดเงินอุดหนุน</t>
  </si>
  <si>
    <t>8. หมวดค่าที่ดินและสิ่งก่อสร้าง</t>
  </si>
  <si>
    <t>รวมรายรับจริง</t>
  </si>
  <si>
    <t>หน่วยตรวจสอบภายใน</t>
  </si>
  <si>
    <t>งบประมาณหลังโอน</t>
  </si>
  <si>
    <t xml:space="preserve">กองคลัง </t>
  </si>
  <si>
    <t>กองช่าง</t>
  </si>
  <si>
    <t>กองการศึกษา ศาสนาและวัฒนธรรม</t>
  </si>
  <si>
    <t>กองสาธารณสุข และสิ่งแวดล้อม</t>
  </si>
  <si>
    <t>กองสวัสดิการและสังคม</t>
  </si>
  <si>
    <t>กองส่งเสริมการเกษตร</t>
  </si>
  <si>
    <t>กองคลัง</t>
  </si>
  <si>
    <t xml:space="preserve">                                            องค์การบริหารส่วนตำบลหินเหล็กไฟ  อำเภอหัวหิน จังหวัดประจวบคีรีขันธ์                           </t>
  </si>
  <si>
    <t>รายรับจริง ประจำปีงบประมาณ 2556</t>
  </si>
  <si>
    <t>3. ค่าธรรมเนียมอื่น ๆ</t>
  </si>
  <si>
    <t>2. ค่าธรรมเนียมจดทะเบียนพาณิชย์</t>
  </si>
  <si>
    <t>4. ค่าปรับการผิดสัญญา</t>
  </si>
  <si>
    <t>5. ค่าใบอนุญาตการรับทำการกำจัดสิ่งปฏิกูลหรือมูลฝอย</t>
  </si>
  <si>
    <t>6. ค่าใบอนุญาตประกอบการค้าสำหรับกิจการที่เป็นอันตรายต่อสุขภาพ</t>
  </si>
  <si>
    <t>4. อากรรังนกอีแอ่น</t>
  </si>
  <si>
    <t>7. ค่าใบอนุญาตจัดตั้งสถานที่จำหน่ายอาหารหรือสถานที่สะสมอาหาร</t>
  </si>
  <si>
    <t>8. ค่าใบอนุญาตให้ตั้งตลาดเอกชน</t>
  </si>
  <si>
    <t>9. ค่าใบอนุญาตเกี่ยวกับการควบคุมอาคาร</t>
  </si>
  <si>
    <t>2.รายได้จากทรัพย์สินอื่น</t>
  </si>
  <si>
    <t>ตั้งแต่วันที่  1  ตุลาคม  2555  ถึงวันที่  30 มิถุนายน 2556  (ไตรมาสที่ 3)</t>
  </si>
  <si>
    <t>ตั้งแต่วันที่  1  ตุลาคม  2555  ถึงวันที่  30 มิถุนายน  2556 ( ไตรมาสที่ 3)</t>
  </si>
  <si>
    <t>สป</t>
  </si>
  <si>
    <t>คลัง</t>
  </si>
  <si>
    <t>ช่าง</t>
  </si>
  <si>
    <t>สาสุข</t>
  </si>
  <si>
    <t>ศึกษา</t>
  </si>
  <si>
    <t>สวัส</t>
  </si>
  <si>
    <t>เกษตร</t>
  </si>
  <si>
    <t>ตรวจสอบ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</si>
</sst>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"/>
    <numFmt numFmtId="200" formatCode="#,##0.0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000"/>
  </numFmts>
  <fonts count="54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b/>
      <sz val="14"/>
      <name val="AngsanaUPC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3"/>
      <name val="Arial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6" fillId="0" borderId="10" xfId="38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43" fontId="8" fillId="0" borderId="0" xfId="38" applyFont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3" fontId="8" fillId="0" borderId="10" xfId="38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43" fontId="11" fillId="0" borderId="10" xfId="38" applyFont="1" applyBorder="1" applyAlignment="1">
      <alignment/>
    </xf>
    <xf numFmtId="43" fontId="8" fillId="0" borderId="14" xfId="38" applyFont="1" applyBorder="1" applyAlignment="1">
      <alignment horizontal="center"/>
    </xf>
    <xf numFmtId="43" fontId="8" fillId="0" borderId="15" xfId="38" applyFont="1" applyBorder="1" applyAlignment="1">
      <alignment horizontal="center"/>
    </xf>
    <xf numFmtId="43" fontId="8" fillId="0" borderId="10" xfId="38" applyFont="1" applyBorder="1" applyAlignment="1">
      <alignment/>
    </xf>
    <xf numFmtId="4" fontId="8" fillId="0" borderId="10" xfId="38" applyNumberFormat="1" applyFont="1" applyBorder="1" applyAlignment="1">
      <alignment horizontal="center"/>
    </xf>
    <xf numFmtId="4" fontId="8" fillId="0" borderId="0" xfId="38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6" xfId="38" applyFont="1" applyBorder="1" applyAlignment="1">
      <alignment/>
    </xf>
    <xf numFmtId="43" fontId="8" fillId="0" borderId="12" xfId="38" applyFont="1" applyBorder="1" applyAlignment="1">
      <alignment/>
    </xf>
    <xf numFmtId="43" fontId="8" fillId="0" borderId="17" xfId="38" applyFont="1" applyBorder="1" applyAlignment="1">
      <alignment/>
    </xf>
    <xf numFmtId="43" fontId="8" fillId="0" borderId="11" xfId="38" applyFont="1" applyBorder="1" applyAlignment="1">
      <alignment/>
    </xf>
    <xf numFmtId="43" fontId="8" fillId="0" borderId="18" xfId="38" applyFont="1" applyBorder="1" applyAlignment="1">
      <alignment/>
    </xf>
    <xf numFmtId="43" fontId="8" fillId="0" borderId="13" xfId="38" applyFont="1" applyBorder="1" applyAlignment="1">
      <alignment/>
    </xf>
    <xf numFmtId="43" fontId="8" fillId="0" borderId="11" xfId="38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8" fillId="0" borderId="13" xfId="38" applyFont="1" applyBorder="1" applyAlignment="1">
      <alignment horizontal="center"/>
    </xf>
    <xf numFmtId="43" fontId="8" fillId="0" borderId="11" xfId="38" applyFont="1" applyBorder="1" applyAlignment="1">
      <alignment/>
    </xf>
    <xf numFmtId="43" fontId="8" fillId="0" borderId="0" xfId="38" applyFont="1" applyBorder="1" applyAlignment="1">
      <alignment/>
    </xf>
    <xf numFmtId="43" fontId="8" fillId="0" borderId="13" xfId="38" applyFont="1" applyBorder="1" applyAlignment="1">
      <alignment/>
    </xf>
    <xf numFmtId="43" fontId="8" fillId="0" borderId="19" xfId="38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4" fontId="15" fillId="0" borderId="0" xfId="0" applyNumberFormat="1" applyFont="1" applyBorder="1" applyAlignment="1">
      <alignment/>
    </xf>
    <xf numFmtId="43" fontId="15" fillId="0" borderId="10" xfId="38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0" xfId="0" applyFont="1" applyAlignment="1">
      <alignment horizontal="center"/>
    </xf>
    <xf numFmtId="43" fontId="14" fillId="0" borderId="12" xfId="38" applyFont="1" applyBorder="1" applyAlignment="1">
      <alignment/>
    </xf>
    <xf numFmtId="43" fontId="14" fillId="0" borderId="11" xfId="38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43" fontId="15" fillId="0" borderId="11" xfId="38" applyFont="1" applyBorder="1" applyAlignment="1">
      <alignment/>
    </xf>
    <xf numFmtId="43" fontId="14" fillId="0" borderId="18" xfId="38" applyFont="1" applyBorder="1" applyAlignment="1">
      <alignment/>
    </xf>
    <xf numFmtId="43" fontId="14" fillId="0" borderId="20" xfId="38" applyFont="1" applyBorder="1" applyAlignment="1">
      <alignment/>
    </xf>
    <xf numFmtId="43" fontId="15" fillId="0" borderId="19" xfId="38" applyFont="1" applyBorder="1" applyAlignment="1">
      <alignment/>
    </xf>
    <xf numFmtId="0" fontId="14" fillId="0" borderId="11" xfId="0" applyFont="1" applyBorder="1" applyAlignment="1">
      <alignment horizontal="left"/>
    </xf>
    <xf numFmtId="43" fontId="14" fillId="0" borderId="19" xfId="38" applyFont="1" applyBorder="1" applyAlignment="1">
      <alignment/>
    </xf>
    <xf numFmtId="0" fontId="15" fillId="0" borderId="19" xfId="0" applyFont="1" applyBorder="1" applyAlignment="1">
      <alignment horizontal="right"/>
    </xf>
    <xf numFmtId="43" fontId="15" fillId="0" borderId="21" xfId="38" applyFont="1" applyBorder="1" applyAlignment="1">
      <alignment/>
    </xf>
    <xf numFmtId="4" fontId="8" fillId="0" borderId="10" xfId="0" applyNumberFormat="1" applyFont="1" applyBorder="1" applyAlignment="1">
      <alignment horizontal="left"/>
    </xf>
    <xf numFmtId="43" fontId="8" fillId="0" borderId="10" xfId="38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3" fontId="15" fillId="0" borderId="12" xfId="38" applyFont="1" applyBorder="1" applyAlignment="1">
      <alignment horizontal="center"/>
    </xf>
    <xf numFmtId="43" fontId="15" fillId="0" borderId="19" xfId="38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tabSelected="1" zoomScale="162" zoomScaleNormal="162" zoomScalePageLayoutView="0" workbookViewId="0" topLeftCell="A1">
      <selection activeCell="A52" sqref="A52"/>
    </sheetView>
  </sheetViews>
  <sheetFormatPr defaultColWidth="9.140625" defaultRowHeight="12.75"/>
  <cols>
    <col min="1" max="1" width="39.421875" style="8" customWidth="1"/>
    <col min="2" max="2" width="8.7109375" style="8" customWidth="1"/>
    <col min="3" max="3" width="14.140625" style="8" customWidth="1"/>
    <col min="4" max="4" width="15.421875" style="8" customWidth="1"/>
    <col min="5" max="5" width="16.140625" style="8" customWidth="1"/>
  </cols>
  <sheetData>
    <row r="1" spans="1:5" s="4" customFormat="1" ht="16.5" customHeight="1">
      <c r="A1" s="74" t="s">
        <v>88</v>
      </c>
      <c r="B1" s="74"/>
      <c r="C1" s="74"/>
      <c r="D1" s="74"/>
      <c r="E1" s="74"/>
    </row>
    <row r="2" spans="1:5" s="4" customFormat="1" ht="15.75" customHeight="1">
      <c r="A2" s="75" t="s">
        <v>89</v>
      </c>
      <c r="B2" s="75"/>
      <c r="C2" s="75"/>
      <c r="D2" s="75"/>
      <c r="E2" s="75"/>
    </row>
    <row r="3" spans="1:7" s="4" customFormat="1" ht="18" customHeight="1">
      <c r="A3" s="76" t="s">
        <v>100</v>
      </c>
      <c r="B3" s="76"/>
      <c r="C3" s="76"/>
      <c r="D3" s="76"/>
      <c r="E3" s="76"/>
      <c r="F3" s="49"/>
      <c r="G3" s="49"/>
    </row>
    <row r="4" spans="1:5" s="4" customFormat="1" ht="15.75">
      <c r="A4" s="72" t="s">
        <v>71</v>
      </c>
      <c r="B4" s="72" t="s">
        <v>9</v>
      </c>
      <c r="C4" s="70" t="s">
        <v>8</v>
      </c>
      <c r="D4" s="70" t="s">
        <v>78</v>
      </c>
      <c r="E4" s="6" t="s">
        <v>72</v>
      </c>
    </row>
    <row r="5" spans="1:5" s="4" customFormat="1" ht="15.75">
      <c r="A5" s="73"/>
      <c r="B5" s="73"/>
      <c r="C5" s="71"/>
      <c r="D5" s="71"/>
      <c r="E5" s="6" t="s">
        <v>73</v>
      </c>
    </row>
    <row r="6" spans="1:5" s="4" customFormat="1" ht="15.75">
      <c r="A6" s="52" t="s">
        <v>10</v>
      </c>
      <c r="B6" s="53"/>
      <c r="C6" s="54"/>
      <c r="D6" s="54"/>
      <c r="E6" s="55"/>
    </row>
    <row r="7" spans="1:5" s="4" customFormat="1" ht="15.75">
      <c r="A7" s="56" t="s">
        <v>11</v>
      </c>
      <c r="B7" s="53">
        <v>411000</v>
      </c>
      <c r="C7" s="55"/>
      <c r="D7" s="55"/>
      <c r="E7" s="55"/>
    </row>
    <row r="8" spans="1:5" s="4" customFormat="1" ht="15.75">
      <c r="A8" s="47" t="s">
        <v>12</v>
      </c>
      <c r="B8" s="53">
        <v>411001</v>
      </c>
      <c r="C8" s="55">
        <v>1700000</v>
      </c>
      <c r="D8" s="55">
        <v>2202716.13</v>
      </c>
      <c r="E8" s="55">
        <v>502716.13</v>
      </c>
    </row>
    <row r="9" spans="1:5" s="4" customFormat="1" ht="15.75">
      <c r="A9" s="47" t="s">
        <v>13</v>
      </c>
      <c r="B9" s="53">
        <v>411002</v>
      </c>
      <c r="C9" s="55">
        <v>280000</v>
      </c>
      <c r="D9" s="55">
        <v>191953.03</v>
      </c>
      <c r="E9" s="55">
        <v>-88046.97</v>
      </c>
    </row>
    <row r="10" spans="1:5" s="4" customFormat="1" ht="15.75">
      <c r="A10" s="47" t="s">
        <v>14</v>
      </c>
      <c r="B10" s="53">
        <v>411003</v>
      </c>
      <c r="C10" s="55">
        <v>300000</v>
      </c>
      <c r="D10" s="55">
        <v>972057.2</v>
      </c>
      <c r="E10" s="55">
        <v>672057.2</v>
      </c>
    </row>
    <row r="11" spans="1:5" s="4" customFormat="1" ht="15.75">
      <c r="A11" s="47" t="s">
        <v>95</v>
      </c>
      <c r="B11" s="53">
        <v>411005</v>
      </c>
      <c r="C11" s="55">
        <v>100000</v>
      </c>
      <c r="D11" s="55">
        <v>100000</v>
      </c>
      <c r="E11" s="55">
        <v>0</v>
      </c>
    </row>
    <row r="12" spans="1:5" s="4" customFormat="1" ht="15.75">
      <c r="A12" s="57" t="s">
        <v>3</v>
      </c>
      <c r="B12" s="48"/>
      <c r="C12" s="50">
        <f>SUM(C8:C11)</f>
        <v>2380000</v>
      </c>
      <c r="D12" s="50">
        <f>SUM(D8:D11)</f>
        <v>3466726.3599999994</v>
      </c>
      <c r="E12" s="50">
        <f>SUM(E8:E11)</f>
        <v>1086726.3599999999</v>
      </c>
    </row>
    <row r="13" spans="1:5" s="4" customFormat="1" ht="15.75">
      <c r="A13" s="56" t="s">
        <v>15</v>
      </c>
      <c r="B13" s="48">
        <v>412000</v>
      </c>
      <c r="C13" s="58"/>
      <c r="D13" s="58"/>
      <c r="E13" s="58"/>
    </row>
    <row r="14" spans="1:5" s="4" customFormat="1" ht="15.75">
      <c r="A14" s="47" t="s">
        <v>16</v>
      </c>
      <c r="B14" s="53">
        <v>412107</v>
      </c>
      <c r="C14" s="55">
        <v>550000</v>
      </c>
      <c r="D14" s="55">
        <v>563805</v>
      </c>
      <c r="E14" s="55">
        <v>13805</v>
      </c>
    </row>
    <row r="15" spans="1:5" s="4" customFormat="1" ht="15.75">
      <c r="A15" s="47" t="s">
        <v>91</v>
      </c>
      <c r="B15" s="53"/>
      <c r="C15" s="55">
        <v>5000</v>
      </c>
      <c r="D15" s="55">
        <v>2520</v>
      </c>
      <c r="E15" s="55">
        <v>-2480</v>
      </c>
    </row>
    <row r="16" spans="1:5" s="4" customFormat="1" ht="15.75">
      <c r="A16" s="47" t="s">
        <v>90</v>
      </c>
      <c r="B16" s="53">
        <v>412199</v>
      </c>
      <c r="C16" s="55">
        <v>30000</v>
      </c>
      <c r="D16" s="55">
        <v>9765.6</v>
      </c>
      <c r="E16" s="55">
        <v>-20234.4</v>
      </c>
    </row>
    <row r="17" spans="1:5" s="4" customFormat="1" ht="15.75">
      <c r="A17" s="47" t="s">
        <v>92</v>
      </c>
      <c r="B17" s="53"/>
      <c r="C17" s="55">
        <v>10000</v>
      </c>
      <c r="D17" s="55">
        <v>125898</v>
      </c>
      <c r="E17" s="55">
        <v>115898</v>
      </c>
    </row>
    <row r="18" spans="1:5" s="4" customFormat="1" ht="15.75">
      <c r="A18" s="47" t="s">
        <v>93</v>
      </c>
      <c r="B18" s="53"/>
      <c r="C18" s="55">
        <v>5000</v>
      </c>
      <c r="D18" s="55">
        <v>0</v>
      </c>
      <c r="E18" s="55">
        <v>-5000</v>
      </c>
    </row>
    <row r="19" spans="1:5" s="4" customFormat="1" ht="15.75">
      <c r="A19" s="7" t="s">
        <v>94</v>
      </c>
      <c r="B19" s="53"/>
      <c r="C19" s="55">
        <v>5000</v>
      </c>
      <c r="D19" s="55">
        <v>19800</v>
      </c>
      <c r="E19" s="55">
        <v>14800</v>
      </c>
    </row>
    <row r="20" spans="1:5" s="4" customFormat="1" ht="15.75">
      <c r="A20" s="7" t="s">
        <v>96</v>
      </c>
      <c r="B20" s="53"/>
      <c r="C20" s="55">
        <v>5000</v>
      </c>
      <c r="D20" s="55">
        <v>7550</v>
      </c>
      <c r="E20" s="55">
        <v>2550</v>
      </c>
    </row>
    <row r="21" spans="1:5" s="4" customFormat="1" ht="15.75">
      <c r="A21" s="47" t="s">
        <v>97</v>
      </c>
      <c r="B21" s="53"/>
      <c r="C21" s="55">
        <v>5000</v>
      </c>
      <c r="D21" s="55">
        <v>0</v>
      </c>
      <c r="E21" s="55">
        <v>-5000</v>
      </c>
    </row>
    <row r="22" spans="1:5" s="4" customFormat="1" ht="15.75">
      <c r="A22" s="47" t="s">
        <v>98</v>
      </c>
      <c r="B22" s="53"/>
      <c r="C22" s="55">
        <v>10000</v>
      </c>
      <c r="D22" s="55">
        <v>3336</v>
      </c>
      <c r="E22" s="55">
        <v>-6664</v>
      </c>
    </row>
    <row r="23" spans="1:5" s="4" customFormat="1" ht="15.75">
      <c r="A23" s="57" t="s">
        <v>3</v>
      </c>
      <c r="B23" s="48"/>
      <c r="C23" s="50">
        <f>SUM(C14:C22)</f>
        <v>625000</v>
      </c>
      <c r="D23" s="50">
        <f>SUM(D14:D22)</f>
        <v>732674.6</v>
      </c>
      <c r="E23" s="50">
        <f>SUM(E14:E22)</f>
        <v>107674.6</v>
      </c>
    </row>
    <row r="24" spans="1:5" s="4" customFormat="1" ht="15.75">
      <c r="A24" s="56" t="s">
        <v>17</v>
      </c>
      <c r="B24" s="48">
        <v>413000</v>
      </c>
      <c r="C24" s="58"/>
      <c r="D24" s="58"/>
      <c r="E24" s="58"/>
    </row>
    <row r="25" spans="1:5" s="4" customFormat="1" ht="15.75">
      <c r="A25" s="47" t="s">
        <v>18</v>
      </c>
      <c r="B25" s="53">
        <v>413003</v>
      </c>
      <c r="C25" s="55">
        <v>350000</v>
      </c>
      <c r="D25" s="55">
        <v>349532.47</v>
      </c>
      <c r="E25" s="55">
        <v>-467.53</v>
      </c>
    </row>
    <row r="26" spans="1:5" s="4" customFormat="1" ht="15.75">
      <c r="A26" s="47" t="s">
        <v>99</v>
      </c>
      <c r="B26" s="53"/>
      <c r="C26" s="55">
        <v>0</v>
      </c>
      <c r="D26" s="55">
        <v>3880</v>
      </c>
      <c r="E26" s="55">
        <v>3880</v>
      </c>
    </row>
    <row r="27" spans="1:5" s="4" customFormat="1" ht="15.75">
      <c r="A27" s="57" t="s">
        <v>3</v>
      </c>
      <c r="B27" s="48"/>
      <c r="C27" s="50">
        <f>SUM(C25:C26)</f>
        <v>350000</v>
      </c>
      <c r="D27" s="50">
        <f>SUM(D25:D26)</f>
        <v>353412.47</v>
      </c>
      <c r="E27" s="50">
        <f>SUM(E25:E26)</f>
        <v>3412.4700000000003</v>
      </c>
    </row>
    <row r="28" spans="1:5" s="4" customFormat="1" ht="15.75">
      <c r="A28" s="56" t="s">
        <v>19</v>
      </c>
      <c r="B28" s="48">
        <v>415000</v>
      </c>
      <c r="C28" s="58"/>
      <c r="D28" s="58"/>
      <c r="E28" s="55"/>
    </row>
    <row r="29" spans="1:5" s="4" customFormat="1" ht="15.75">
      <c r="A29" s="47" t="s">
        <v>20</v>
      </c>
      <c r="B29" s="53">
        <v>415004</v>
      </c>
      <c r="C29" s="55">
        <v>30000</v>
      </c>
      <c r="D29" s="55">
        <v>43100</v>
      </c>
      <c r="E29" s="59">
        <v>13100</v>
      </c>
    </row>
    <row r="30" spans="1:5" s="4" customFormat="1" ht="15.75">
      <c r="A30" s="47" t="s">
        <v>21</v>
      </c>
      <c r="B30" s="53">
        <v>415999</v>
      </c>
      <c r="C30" s="55">
        <v>0</v>
      </c>
      <c r="D30" s="55">
        <v>20489</v>
      </c>
      <c r="E30" s="60">
        <v>20489</v>
      </c>
    </row>
    <row r="31" spans="1:5" s="4" customFormat="1" ht="15.75">
      <c r="A31" s="57" t="s">
        <v>3</v>
      </c>
      <c r="B31" s="48"/>
      <c r="C31" s="50">
        <f>SUM(C29:C30)</f>
        <v>30000</v>
      </c>
      <c r="D31" s="50">
        <f>SUM(D29:D30)</f>
        <v>63589</v>
      </c>
      <c r="E31" s="61">
        <f>SUM(E29:E30)</f>
        <v>33589</v>
      </c>
    </row>
    <row r="32" spans="1:5" s="4" customFormat="1" ht="15.75">
      <c r="A32" s="56" t="s">
        <v>22</v>
      </c>
      <c r="B32" s="48"/>
      <c r="C32" s="58"/>
      <c r="D32" s="58"/>
      <c r="E32" s="58"/>
    </row>
    <row r="33" spans="1:5" s="5" customFormat="1" ht="15.75">
      <c r="A33" s="56" t="s">
        <v>23</v>
      </c>
      <c r="B33" s="48">
        <v>421000</v>
      </c>
      <c r="C33" s="58"/>
      <c r="D33" s="58"/>
      <c r="E33" s="55"/>
    </row>
    <row r="34" spans="1:5" s="4" customFormat="1" ht="15.75">
      <c r="A34" s="62" t="s">
        <v>24</v>
      </c>
      <c r="B34" s="53"/>
      <c r="C34" s="55"/>
      <c r="D34" s="55"/>
      <c r="E34" s="55"/>
    </row>
    <row r="35" spans="1:5" s="4" customFormat="1" ht="15.75">
      <c r="A35" s="47" t="s">
        <v>25</v>
      </c>
      <c r="B35" s="53">
        <v>421002</v>
      </c>
      <c r="C35" s="55">
        <v>5400000</v>
      </c>
      <c r="D35" s="55">
        <v>5842922.97</v>
      </c>
      <c r="E35" s="55">
        <v>442922.97</v>
      </c>
    </row>
    <row r="36" spans="1:5" s="4" customFormat="1" ht="15.75">
      <c r="A36" s="47" t="s">
        <v>26</v>
      </c>
      <c r="B36" s="53">
        <v>421004</v>
      </c>
      <c r="C36" s="55">
        <v>3700000</v>
      </c>
      <c r="D36" s="55">
        <v>3947920.19</v>
      </c>
      <c r="E36" s="55">
        <v>247920.189</v>
      </c>
    </row>
    <row r="37" spans="1:5" s="4" customFormat="1" ht="15.75">
      <c r="A37" s="47" t="s">
        <v>27</v>
      </c>
      <c r="B37" s="53">
        <v>421005</v>
      </c>
      <c r="C37" s="55">
        <v>440000</v>
      </c>
      <c r="D37" s="55">
        <v>526784.75</v>
      </c>
      <c r="E37" s="55">
        <v>86784.75</v>
      </c>
    </row>
    <row r="38" spans="1:5" s="4" customFormat="1" ht="15.75">
      <c r="A38" s="47" t="s">
        <v>28</v>
      </c>
      <c r="B38" s="53">
        <v>421006</v>
      </c>
      <c r="C38" s="55">
        <v>1500000</v>
      </c>
      <c r="D38" s="55">
        <v>1491527.43</v>
      </c>
      <c r="E38" s="55">
        <v>-8472.57</v>
      </c>
    </row>
    <row r="39" spans="1:5" s="4" customFormat="1" ht="15.75">
      <c r="A39" s="47" t="s">
        <v>29</v>
      </c>
      <c r="B39" s="53">
        <v>421007</v>
      </c>
      <c r="C39" s="55">
        <v>3000000</v>
      </c>
      <c r="D39" s="55">
        <v>3247622.62</v>
      </c>
      <c r="E39" s="55">
        <v>247622.62</v>
      </c>
    </row>
    <row r="40" spans="1:5" s="4" customFormat="1" ht="15.75">
      <c r="A40" s="47" t="s">
        <v>30</v>
      </c>
      <c r="B40" s="53">
        <v>421012</v>
      </c>
      <c r="C40" s="55">
        <v>50000</v>
      </c>
      <c r="D40" s="55">
        <v>42420.48</v>
      </c>
      <c r="E40" s="55">
        <v>-7579.52</v>
      </c>
    </row>
    <row r="41" spans="1:5" s="4" customFormat="1" ht="15.75">
      <c r="A41" s="47" t="s">
        <v>31</v>
      </c>
      <c r="B41" s="53">
        <v>421013</v>
      </c>
      <c r="C41" s="55">
        <v>90000</v>
      </c>
      <c r="D41" s="55">
        <v>122062.95</v>
      </c>
      <c r="E41" s="55">
        <v>32062.95</v>
      </c>
    </row>
    <row r="42" spans="1:5" s="4" customFormat="1" ht="15.75">
      <c r="A42" s="47" t="s">
        <v>32</v>
      </c>
      <c r="B42" s="53">
        <v>421015</v>
      </c>
      <c r="C42" s="55">
        <v>18000000</v>
      </c>
      <c r="D42" s="55">
        <v>21467287</v>
      </c>
      <c r="E42" s="55">
        <v>3467287</v>
      </c>
    </row>
    <row r="43" spans="1:5" s="4" customFormat="1" ht="15.75">
      <c r="A43" s="62" t="s">
        <v>74</v>
      </c>
      <c r="B43" s="53"/>
      <c r="C43" s="55">
        <v>3700</v>
      </c>
      <c r="D43" s="55">
        <v>7620</v>
      </c>
      <c r="E43" s="59">
        <v>3920</v>
      </c>
    </row>
    <row r="44" spans="1:5" s="4" customFormat="1" ht="15.75">
      <c r="A44" s="62" t="s">
        <v>75</v>
      </c>
      <c r="B44" s="53"/>
      <c r="C44" s="55">
        <v>3070</v>
      </c>
      <c r="D44" s="55">
        <v>4590</v>
      </c>
      <c r="E44" s="63">
        <v>1520</v>
      </c>
    </row>
    <row r="45" spans="1:5" s="4" customFormat="1" ht="15.75">
      <c r="A45" s="57" t="s">
        <v>3</v>
      </c>
      <c r="B45" s="48"/>
      <c r="C45" s="50">
        <f>SUM(C34:C44)</f>
        <v>32186770</v>
      </c>
      <c r="D45" s="50">
        <f>SUM(D35:D44)</f>
        <v>36700758.39</v>
      </c>
      <c r="E45" s="50">
        <f>SUM(E34:E44)</f>
        <v>4513988.389</v>
      </c>
    </row>
    <row r="46" spans="1:5" s="4" customFormat="1" ht="15.75">
      <c r="A46" s="56" t="s">
        <v>33</v>
      </c>
      <c r="B46" s="53"/>
      <c r="C46" s="55"/>
      <c r="D46" s="55"/>
      <c r="E46" s="55"/>
    </row>
    <row r="47" spans="1:5" s="4" customFormat="1" ht="15.75">
      <c r="A47" s="47" t="s">
        <v>34</v>
      </c>
      <c r="B47" s="53">
        <v>430000</v>
      </c>
      <c r="C47" s="55"/>
      <c r="D47" s="55"/>
      <c r="E47" s="59">
        <v>0</v>
      </c>
    </row>
    <row r="48" spans="1:5" s="4" customFormat="1" ht="15.75">
      <c r="A48" s="47" t="s">
        <v>35</v>
      </c>
      <c r="B48" s="53">
        <v>431002</v>
      </c>
      <c r="C48" s="55">
        <v>9370000</v>
      </c>
      <c r="D48" s="55">
        <v>10874277</v>
      </c>
      <c r="E48" s="63">
        <v>1504277</v>
      </c>
    </row>
    <row r="49" spans="1:5" s="4" customFormat="1" ht="15.75">
      <c r="A49" s="57" t="s">
        <v>3</v>
      </c>
      <c r="B49" s="48"/>
      <c r="C49" s="50">
        <f>SUM(C48)</f>
        <v>9370000</v>
      </c>
      <c r="D49" s="50">
        <f>SUM(D48)</f>
        <v>10874277</v>
      </c>
      <c r="E49" s="61">
        <f>SUM(E48)</f>
        <v>1504277</v>
      </c>
    </row>
    <row r="50" spans="1:5" s="4" customFormat="1" ht="16.5" thickBot="1">
      <c r="A50" s="64" t="s">
        <v>36</v>
      </c>
      <c r="B50" s="51"/>
      <c r="C50" s="65">
        <f>C12+C23+C27+C31+C45+C49</f>
        <v>44941770</v>
      </c>
      <c r="D50" s="65">
        <f>D12+D23+D27+D31+D45+D49</f>
        <v>52191437.82</v>
      </c>
      <c r="E50" s="65">
        <f>E12+E23+E27+E31+E45+E49</f>
        <v>7249667.819</v>
      </c>
    </row>
    <row r="51" s="4" customFormat="1" ht="15.75" thickTop="1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</sheetData>
  <sheetProtection/>
  <mergeCells count="7">
    <mergeCell ref="D4:D5"/>
    <mergeCell ref="A4:A5"/>
    <mergeCell ref="B4:B5"/>
    <mergeCell ref="C4:C5"/>
    <mergeCell ref="A1:E1"/>
    <mergeCell ref="A2:E2"/>
    <mergeCell ref="A3:E3"/>
  </mergeCells>
  <printOptions/>
  <pageMargins left="0.37" right="0.33" top="0.22" bottom="0.18" header="0.1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0"/>
  <sheetViews>
    <sheetView zoomScale="106" zoomScaleNormal="106" zoomScalePageLayoutView="0" workbookViewId="0" topLeftCell="A88">
      <selection activeCell="F120" sqref="F120"/>
    </sheetView>
  </sheetViews>
  <sheetFormatPr defaultColWidth="9.140625" defaultRowHeight="12.75"/>
  <cols>
    <col min="1" max="1" width="39.00390625" style="43" customWidth="1"/>
    <col min="2" max="2" width="16.421875" style="9" customWidth="1"/>
    <col min="3" max="3" width="16.00390625" style="9" customWidth="1"/>
    <col min="4" max="5" width="16.421875" style="9" customWidth="1"/>
    <col min="6" max="6" width="16.8515625" style="9" customWidth="1"/>
    <col min="7" max="7" width="17.8515625" style="9" customWidth="1"/>
    <col min="8" max="8" width="18.421875" style="1" customWidth="1"/>
    <col min="9" max="9" width="18.28125" style="1" customWidth="1"/>
    <col min="10" max="16384" width="9.140625" style="1" customWidth="1"/>
  </cols>
  <sheetData>
    <row r="1" spans="1:7" ht="23.25" customHeight="1">
      <c r="A1" s="78" t="s">
        <v>0</v>
      </c>
      <c r="B1" s="78"/>
      <c r="C1" s="78"/>
      <c r="D1" s="78"/>
      <c r="E1" s="78"/>
      <c r="F1" s="78"/>
      <c r="G1" s="78"/>
    </row>
    <row r="2" spans="1:7" ht="21">
      <c r="A2" s="78" t="s">
        <v>5</v>
      </c>
      <c r="B2" s="78"/>
      <c r="C2" s="78"/>
      <c r="D2" s="78"/>
      <c r="E2" s="78"/>
      <c r="F2" s="78"/>
      <c r="G2" s="78"/>
    </row>
    <row r="3" spans="1:7" ht="21">
      <c r="A3" s="78" t="s">
        <v>101</v>
      </c>
      <c r="B3" s="78"/>
      <c r="C3" s="78"/>
      <c r="D3" s="78"/>
      <c r="E3" s="78"/>
      <c r="F3" s="78"/>
      <c r="G3" s="78"/>
    </row>
    <row r="4" spans="1:7" ht="21">
      <c r="A4" s="77" t="s">
        <v>65</v>
      </c>
      <c r="B4" s="77"/>
      <c r="C4" s="77"/>
      <c r="D4" s="77"/>
      <c r="E4" s="77"/>
      <c r="F4" s="77"/>
      <c r="G4" s="77"/>
    </row>
    <row r="5" spans="1:7" s="2" customFormat="1" ht="21">
      <c r="A5" s="11" t="s">
        <v>1</v>
      </c>
      <c r="B5" s="12" t="s">
        <v>8</v>
      </c>
      <c r="C5" s="12" t="s">
        <v>41</v>
      </c>
      <c r="D5" s="12" t="s">
        <v>37</v>
      </c>
      <c r="E5" s="12" t="s">
        <v>80</v>
      </c>
      <c r="F5" s="12" t="s">
        <v>7</v>
      </c>
      <c r="G5" s="12" t="s">
        <v>6</v>
      </c>
    </row>
    <row r="6" spans="1:7" s="2" customFormat="1" ht="21">
      <c r="A6" s="13" t="s">
        <v>4</v>
      </c>
      <c r="B6" s="27">
        <v>1800318</v>
      </c>
      <c r="C6" s="27">
        <v>55000</v>
      </c>
      <c r="D6" s="26">
        <v>390000</v>
      </c>
      <c r="E6" s="27">
        <v>1465318</v>
      </c>
      <c r="F6" s="28">
        <v>852382</v>
      </c>
      <c r="G6" s="27">
        <v>612936</v>
      </c>
    </row>
    <row r="7" spans="1:7" s="2" customFormat="1" ht="21">
      <c r="A7" s="14" t="s">
        <v>42</v>
      </c>
      <c r="B7" s="29">
        <v>3779640</v>
      </c>
      <c r="C7" s="29"/>
      <c r="D7" s="25"/>
      <c r="E7" s="29">
        <v>3779640</v>
      </c>
      <c r="F7" s="30">
        <v>2717121</v>
      </c>
      <c r="G7" s="29">
        <v>1062519</v>
      </c>
    </row>
    <row r="8" spans="1:7" s="2" customFormat="1" ht="21">
      <c r="A8" s="14" t="s">
        <v>43</v>
      </c>
      <c r="B8" s="29">
        <v>3064000</v>
      </c>
      <c r="C8" s="29"/>
      <c r="D8" s="25"/>
      <c r="E8" s="29">
        <v>3064000</v>
      </c>
      <c r="F8" s="30">
        <v>2070500</v>
      </c>
      <c r="G8" s="29">
        <v>993500</v>
      </c>
    </row>
    <row r="9" spans="1:7" s="2" customFormat="1" ht="21">
      <c r="A9" s="14" t="s">
        <v>49</v>
      </c>
      <c r="B9" s="29">
        <v>935000</v>
      </c>
      <c r="C9" s="29"/>
      <c r="D9" s="25"/>
      <c r="E9" s="29">
        <v>935000</v>
      </c>
      <c r="F9" s="30">
        <v>304704.5</v>
      </c>
      <c r="G9" s="30">
        <v>630295.5</v>
      </c>
    </row>
    <row r="10" spans="1:7" s="2" customFormat="1" ht="21">
      <c r="A10" s="14" t="s">
        <v>50</v>
      </c>
      <c r="B10" s="29">
        <v>2101227</v>
      </c>
      <c r="C10" s="29">
        <v>463500</v>
      </c>
      <c r="D10" s="25">
        <v>48500</v>
      </c>
      <c r="E10" s="29">
        <v>2516227</v>
      </c>
      <c r="F10" s="30">
        <v>1378522.31</v>
      </c>
      <c r="G10" s="30">
        <v>1137704.69</v>
      </c>
    </row>
    <row r="11" spans="1:7" s="2" customFormat="1" ht="21">
      <c r="A11" s="15" t="s">
        <v>51</v>
      </c>
      <c r="B11" s="29">
        <v>465000</v>
      </c>
      <c r="C11" s="31">
        <v>20000</v>
      </c>
      <c r="D11" s="31">
        <v>45000</v>
      </c>
      <c r="E11" s="29">
        <v>440000</v>
      </c>
      <c r="F11" s="25">
        <v>232073</v>
      </c>
      <c r="G11" s="29">
        <v>207927</v>
      </c>
    </row>
    <row r="12" spans="1:7" s="2" customFormat="1" ht="21">
      <c r="A12" s="16" t="s">
        <v>44</v>
      </c>
      <c r="B12" s="32">
        <v>350000</v>
      </c>
      <c r="C12" s="33"/>
      <c r="D12" s="34"/>
      <c r="E12" s="32">
        <v>350000</v>
      </c>
      <c r="F12" s="33">
        <v>250134.85</v>
      </c>
      <c r="G12" s="32">
        <v>99865.15</v>
      </c>
    </row>
    <row r="13" spans="1:7" s="2" customFormat="1" ht="21">
      <c r="A13" s="17" t="s">
        <v>45</v>
      </c>
      <c r="B13" s="35">
        <v>40000</v>
      </c>
      <c r="C13" s="36"/>
      <c r="D13" s="37"/>
      <c r="E13" s="35">
        <v>40000</v>
      </c>
      <c r="F13" s="36">
        <v>40000</v>
      </c>
      <c r="G13" s="35">
        <v>0</v>
      </c>
    </row>
    <row r="14" spans="1:7" s="2" customFormat="1" ht="21">
      <c r="A14" s="15" t="s">
        <v>48</v>
      </c>
      <c r="B14" s="29">
        <v>330900</v>
      </c>
      <c r="C14" s="29">
        <v>130000</v>
      </c>
      <c r="D14" s="31">
        <v>0</v>
      </c>
      <c r="E14" s="29">
        <v>460900</v>
      </c>
      <c r="F14" s="30">
        <v>251555.24</v>
      </c>
      <c r="G14" s="29">
        <v>209344.76</v>
      </c>
    </row>
    <row r="15" spans="1:7" s="2" customFormat="1" ht="21">
      <c r="A15" s="15" t="s">
        <v>47</v>
      </c>
      <c r="B15" s="29">
        <v>0</v>
      </c>
      <c r="C15" s="25"/>
      <c r="D15" s="31"/>
      <c r="E15" s="29">
        <v>0</v>
      </c>
      <c r="F15" s="25">
        <v>0</v>
      </c>
      <c r="G15" s="29">
        <v>0</v>
      </c>
    </row>
    <row r="16" spans="1:7" s="2" customFormat="1" ht="21">
      <c r="A16" s="15" t="s">
        <v>46</v>
      </c>
      <c r="B16" s="29">
        <v>0</v>
      </c>
      <c r="C16" s="25">
        <v>0</v>
      </c>
      <c r="D16" s="31">
        <v>0</v>
      </c>
      <c r="E16" s="38">
        <v>0</v>
      </c>
      <c r="F16" s="25">
        <v>0</v>
      </c>
      <c r="G16" s="29">
        <v>0</v>
      </c>
    </row>
    <row r="17" spans="1:7" s="2" customFormat="1" ht="22.5">
      <c r="A17" s="18" t="s">
        <v>3</v>
      </c>
      <c r="B17" s="19">
        <f aca="true" t="shared" si="0" ref="B17:G17">SUM(B6:B16)</f>
        <v>12866085</v>
      </c>
      <c r="C17" s="19">
        <f t="shared" si="0"/>
        <v>668500</v>
      </c>
      <c r="D17" s="19">
        <f t="shared" si="0"/>
        <v>483500</v>
      </c>
      <c r="E17" s="19">
        <f t="shared" si="0"/>
        <v>13051085</v>
      </c>
      <c r="F17" s="19">
        <f t="shared" si="0"/>
        <v>8096992.9</v>
      </c>
      <c r="G17" s="19">
        <f t="shared" si="0"/>
        <v>4954092.1</v>
      </c>
    </row>
    <row r="18" spans="1:7" s="2" customFormat="1" ht="21">
      <c r="A18" s="77" t="s">
        <v>81</v>
      </c>
      <c r="B18" s="77"/>
      <c r="C18" s="77"/>
      <c r="D18" s="77"/>
      <c r="E18" s="77"/>
      <c r="F18" s="77"/>
      <c r="G18" s="77"/>
    </row>
    <row r="19" spans="1:7" s="2" customFormat="1" ht="21">
      <c r="A19" s="11" t="s">
        <v>1</v>
      </c>
      <c r="B19" s="12" t="s">
        <v>8</v>
      </c>
      <c r="C19" s="12" t="s">
        <v>41</v>
      </c>
      <c r="D19" s="12" t="s">
        <v>37</v>
      </c>
      <c r="E19" s="12" t="s">
        <v>80</v>
      </c>
      <c r="F19" s="12" t="s">
        <v>7</v>
      </c>
      <c r="G19" s="12" t="s">
        <v>6</v>
      </c>
    </row>
    <row r="20" spans="1:7" s="2" customFormat="1" ht="21">
      <c r="A20" s="14" t="s">
        <v>52</v>
      </c>
      <c r="B20" s="27">
        <v>1410000</v>
      </c>
      <c r="C20" s="29"/>
      <c r="D20" s="25">
        <v>30000</v>
      </c>
      <c r="E20" s="27">
        <v>1380000</v>
      </c>
      <c r="F20" s="30">
        <v>856578</v>
      </c>
      <c r="G20" s="29">
        <v>523422</v>
      </c>
    </row>
    <row r="21" spans="1:7" s="2" customFormat="1" ht="21">
      <c r="A21" s="14" t="s">
        <v>53</v>
      </c>
      <c r="B21" s="29">
        <v>455000</v>
      </c>
      <c r="C21" s="29"/>
      <c r="D21" s="25"/>
      <c r="E21" s="29">
        <v>455000</v>
      </c>
      <c r="F21" s="30">
        <v>103473</v>
      </c>
      <c r="G21" s="30">
        <v>351527</v>
      </c>
    </row>
    <row r="22" spans="1:7" s="2" customFormat="1" ht="21">
      <c r="A22" s="14" t="s">
        <v>54</v>
      </c>
      <c r="B22" s="29">
        <v>310000</v>
      </c>
      <c r="C22" s="29"/>
      <c r="D22" s="25"/>
      <c r="E22" s="29">
        <v>310000</v>
      </c>
      <c r="F22" s="30">
        <v>93585.58</v>
      </c>
      <c r="G22" s="30">
        <v>216414.42</v>
      </c>
    </row>
    <row r="23" spans="1:7" s="2" customFormat="1" ht="21">
      <c r="A23" s="15" t="s">
        <v>55</v>
      </c>
      <c r="B23" s="29">
        <v>150000</v>
      </c>
      <c r="C23" s="31"/>
      <c r="D23" s="31"/>
      <c r="E23" s="29">
        <v>150000</v>
      </c>
      <c r="F23" s="25">
        <v>56160.1</v>
      </c>
      <c r="G23" s="29">
        <v>93839.9</v>
      </c>
    </row>
    <row r="24" spans="1:7" s="2" customFormat="1" ht="21">
      <c r="A24" s="16" t="s">
        <v>64</v>
      </c>
      <c r="B24" s="32">
        <v>5000</v>
      </c>
      <c r="C24" s="33"/>
      <c r="D24" s="34"/>
      <c r="E24" s="32">
        <v>5000</v>
      </c>
      <c r="F24" s="33">
        <v>2362</v>
      </c>
      <c r="G24" s="32">
        <v>2638</v>
      </c>
    </row>
    <row r="25" spans="1:7" s="2" customFormat="1" ht="21">
      <c r="A25" s="15" t="s">
        <v>56</v>
      </c>
      <c r="B25" s="29">
        <v>10000</v>
      </c>
      <c r="C25" s="29">
        <v>30000</v>
      </c>
      <c r="D25" s="31"/>
      <c r="E25" s="29">
        <v>40000</v>
      </c>
      <c r="F25" s="30">
        <v>0</v>
      </c>
      <c r="G25" s="29">
        <v>40000</v>
      </c>
    </row>
    <row r="26" spans="1:7" s="2" customFormat="1" ht="22.5">
      <c r="A26" s="18" t="s">
        <v>3</v>
      </c>
      <c r="B26" s="19">
        <f aca="true" t="shared" si="1" ref="B26:G26">SUM(B20:B25)</f>
        <v>2340000</v>
      </c>
      <c r="C26" s="19">
        <f t="shared" si="1"/>
        <v>30000</v>
      </c>
      <c r="D26" s="19">
        <f t="shared" si="1"/>
        <v>30000</v>
      </c>
      <c r="E26" s="19">
        <f t="shared" si="1"/>
        <v>2340000</v>
      </c>
      <c r="F26" s="19">
        <f t="shared" si="1"/>
        <v>1112158.6800000002</v>
      </c>
      <c r="G26" s="19">
        <f t="shared" si="1"/>
        <v>1227841.3199999998</v>
      </c>
    </row>
    <row r="27" spans="1:7" s="2" customFormat="1" ht="21">
      <c r="A27" s="39"/>
      <c r="B27" s="25"/>
      <c r="C27" s="25"/>
      <c r="D27" s="25"/>
      <c r="E27" s="25"/>
      <c r="F27" s="25"/>
      <c r="G27" s="25"/>
    </row>
    <row r="28" spans="1:7" s="2" customFormat="1" ht="21">
      <c r="A28" s="77" t="s">
        <v>82</v>
      </c>
      <c r="B28" s="77"/>
      <c r="C28" s="77"/>
      <c r="D28" s="77"/>
      <c r="E28" s="77"/>
      <c r="F28" s="77"/>
      <c r="G28" s="77"/>
    </row>
    <row r="29" spans="1:7" s="2" customFormat="1" ht="21">
      <c r="A29" s="11" t="s">
        <v>1</v>
      </c>
      <c r="B29" s="12" t="s">
        <v>8</v>
      </c>
      <c r="C29" s="12" t="s">
        <v>41</v>
      </c>
      <c r="D29" s="12" t="s">
        <v>37</v>
      </c>
      <c r="E29" s="12" t="s">
        <v>80</v>
      </c>
      <c r="F29" s="12" t="s">
        <v>7</v>
      </c>
      <c r="G29" s="12" t="s">
        <v>6</v>
      </c>
    </row>
    <row r="30" spans="1:7" s="2" customFormat="1" ht="21">
      <c r="A30" s="14" t="s">
        <v>52</v>
      </c>
      <c r="B30" s="27">
        <v>1123110</v>
      </c>
      <c r="C30" s="29">
        <v>60000</v>
      </c>
      <c r="D30" s="25">
        <v>60000</v>
      </c>
      <c r="E30" s="27">
        <v>1123110</v>
      </c>
      <c r="F30" s="30">
        <v>687510</v>
      </c>
      <c r="G30" s="29">
        <v>435600</v>
      </c>
    </row>
    <row r="31" spans="1:7" s="2" customFormat="1" ht="21">
      <c r="A31" s="14" t="s">
        <v>53</v>
      </c>
      <c r="B31" s="29">
        <v>373000</v>
      </c>
      <c r="C31" s="29"/>
      <c r="D31" s="25"/>
      <c r="E31" s="29">
        <v>373000</v>
      </c>
      <c r="F31" s="30">
        <v>73760</v>
      </c>
      <c r="G31" s="30">
        <v>299240</v>
      </c>
    </row>
    <row r="32" spans="1:7" s="2" customFormat="1" ht="21">
      <c r="A32" s="14" t="s">
        <v>54</v>
      </c>
      <c r="B32" s="29">
        <v>348530</v>
      </c>
      <c r="C32" s="29">
        <v>24858</v>
      </c>
      <c r="D32" s="25">
        <v>24858</v>
      </c>
      <c r="E32" s="29">
        <v>348530</v>
      </c>
      <c r="F32" s="30">
        <v>84526.89</v>
      </c>
      <c r="G32" s="30">
        <v>264003.11</v>
      </c>
    </row>
    <row r="33" spans="1:7" s="2" customFormat="1" ht="21">
      <c r="A33" s="15" t="s">
        <v>55</v>
      </c>
      <c r="B33" s="29">
        <v>275000</v>
      </c>
      <c r="C33" s="31">
        <v>100000</v>
      </c>
      <c r="D33" s="31"/>
      <c r="E33" s="29">
        <v>375000</v>
      </c>
      <c r="F33" s="25">
        <v>228653</v>
      </c>
      <c r="G33" s="29">
        <v>146347</v>
      </c>
    </row>
    <row r="34" spans="1:7" s="2" customFormat="1" ht="21">
      <c r="A34" s="15" t="s">
        <v>39</v>
      </c>
      <c r="B34" s="29">
        <v>980000</v>
      </c>
      <c r="C34" s="29">
        <v>51200</v>
      </c>
      <c r="D34" s="31"/>
      <c r="E34" s="29">
        <v>1031200</v>
      </c>
      <c r="F34" s="30">
        <v>10080</v>
      </c>
      <c r="G34" s="29">
        <v>1021120</v>
      </c>
    </row>
    <row r="35" spans="1:7" s="2" customFormat="1" ht="21">
      <c r="A35" s="15" t="s">
        <v>57</v>
      </c>
      <c r="B35" s="29">
        <v>7624800</v>
      </c>
      <c r="C35" s="25">
        <v>457800</v>
      </c>
      <c r="D35" s="31">
        <v>554000</v>
      </c>
      <c r="E35" s="29">
        <v>7528600</v>
      </c>
      <c r="F35" s="25">
        <v>6218600</v>
      </c>
      <c r="G35" s="29">
        <v>1310000</v>
      </c>
    </row>
    <row r="36" spans="1:7" s="2" customFormat="1" ht="21">
      <c r="A36" s="15" t="s">
        <v>76</v>
      </c>
      <c r="B36" s="29">
        <v>2405200</v>
      </c>
      <c r="C36" s="25">
        <v>60000</v>
      </c>
      <c r="D36" s="31"/>
      <c r="E36" s="29">
        <v>2465200</v>
      </c>
      <c r="F36" s="25">
        <v>0</v>
      </c>
      <c r="G36" s="29">
        <v>2465200</v>
      </c>
    </row>
    <row r="37" spans="1:7" s="2" customFormat="1" ht="22.5">
      <c r="A37" s="18" t="s">
        <v>3</v>
      </c>
      <c r="B37" s="19">
        <f aca="true" t="shared" si="2" ref="B37:G37">SUM(B30:B36)</f>
        <v>13129640</v>
      </c>
      <c r="C37" s="19">
        <f t="shared" si="2"/>
        <v>753858</v>
      </c>
      <c r="D37" s="19">
        <f t="shared" si="2"/>
        <v>638858</v>
      </c>
      <c r="E37" s="19">
        <f t="shared" si="2"/>
        <v>13244640</v>
      </c>
      <c r="F37" s="19">
        <f t="shared" si="2"/>
        <v>7303129.890000001</v>
      </c>
      <c r="G37" s="19">
        <f t="shared" si="2"/>
        <v>5941510.109999999</v>
      </c>
    </row>
    <row r="38" spans="1:7" s="2" customFormat="1" ht="21">
      <c r="A38" s="39"/>
      <c r="B38" s="25"/>
      <c r="C38" s="25"/>
      <c r="D38" s="25"/>
      <c r="E38" s="25"/>
      <c r="F38" s="25"/>
      <c r="G38" s="25"/>
    </row>
    <row r="39" spans="1:7" s="2" customFormat="1" ht="21">
      <c r="A39" s="77" t="s">
        <v>83</v>
      </c>
      <c r="B39" s="77"/>
      <c r="C39" s="77"/>
      <c r="D39" s="77"/>
      <c r="E39" s="77"/>
      <c r="F39" s="77"/>
      <c r="G39" s="77"/>
    </row>
    <row r="40" spans="1:7" s="2" customFormat="1" ht="21">
      <c r="A40" s="11" t="s">
        <v>1</v>
      </c>
      <c r="B40" s="12" t="s">
        <v>8</v>
      </c>
      <c r="C40" s="12" t="s">
        <v>41</v>
      </c>
      <c r="D40" s="12" t="s">
        <v>37</v>
      </c>
      <c r="E40" s="12" t="s">
        <v>80</v>
      </c>
      <c r="F40" s="12" t="s">
        <v>7</v>
      </c>
      <c r="G40" s="12" t="s">
        <v>6</v>
      </c>
    </row>
    <row r="41" spans="1:7" s="2" customFormat="1" ht="21">
      <c r="A41" s="14" t="s">
        <v>52</v>
      </c>
      <c r="B41" s="27">
        <v>885474</v>
      </c>
      <c r="C41" s="29"/>
      <c r="D41" s="25"/>
      <c r="E41" s="27">
        <v>885474</v>
      </c>
      <c r="F41" s="30">
        <v>557208</v>
      </c>
      <c r="G41" s="29">
        <v>328266</v>
      </c>
    </row>
    <row r="42" spans="1:7" s="2" customFormat="1" ht="21">
      <c r="A42" s="14" t="s">
        <v>53</v>
      </c>
      <c r="B42" s="29">
        <v>415000</v>
      </c>
      <c r="C42" s="29"/>
      <c r="D42" s="25"/>
      <c r="E42" s="29">
        <v>415000</v>
      </c>
      <c r="F42" s="30">
        <v>59766.38</v>
      </c>
      <c r="G42" s="30">
        <v>355233.62</v>
      </c>
    </row>
    <row r="43" spans="1:7" s="2" customFormat="1" ht="21">
      <c r="A43" s="14" t="s">
        <v>54</v>
      </c>
      <c r="B43" s="29">
        <v>1285646</v>
      </c>
      <c r="C43" s="29"/>
      <c r="D43" s="25">
        <v>63200</v>
      </c>
      <c r="E43" s="29">
        <v>1222446</v>
      </c>
      <c r="F43" s="30">
        <v>577298</v>
      </c>
      <c r="G43" s="30">
        <v>645148</v>
      </c>
    </row>
    <row r="44" spans="1:7" s="2" customFormat="1" ht="21">
      <c r="A44" s="15" t="s">
        <v>55</v>
      </c>
      <c r="B44" s="29">
        <v>2244800</v>
      </c>
      <c r="C44" s="31">
        <v>8000</v>
      </c>
      <c r="D44" s="31">
        <v>71400</v>
      </c>
      <c r="E44" s="29">
        <v>2181400</v>
      </c>
      <c r="F44" s="25">
        <v>1015107.13</v>
      </c>
      <c r="G44" s="29">
        <v>1166292.87</v>
      </c>
    </row>
    <row r="45" spans="1:7" s="2" customFormat="1" ht="21">
      <c r="A45" s="17" t="s">
        <v>2</v>
      </c>
      <c r="B45" s="35">
        <v>2582000</v>
      </c>
      <c r="C45" s="36"/>
      <c r="D45" s="37"/>
      <c r="E45" s="35">
        <v>2582000</v>
      </c>
      <c r="F45" s="36">
        <v>2431545</v>
      </c>
      <c r="G45" s="35">
        <v>150455</v>
      </c>
    </row>
    <row r="46" spans="1:7" s="2" customFormat="1" ht="21">
      <c r="A46" s="15" t="s">
        <v>56</v>
      </c>
      <c r="B46" s="29">
        <v>61000</v>
      </c>
      <c r="C46" s="25">
        <v>55200</v>
      </c>
      <c r="D46" s="31"/>
      <c r="E46" s="29">
        <v>116200</v>
      </c>
      <c r="F46" s="30">
        <v>45990</v>
      </c>
      <c r="G46" s="29">
        <v>70210</v>
      </c>
    </row>
    <row r="47" spans="1:7" s="2" customFormat="1" ht="21">
      <c r="A47" s="15" t="s">
        <v>58</v>
      </c>
      <c r="B47" s="29">
        <v>50000</v>
      </c>
      <c r="C47" s="39">
        <v>71400</v>
      </c>
      <c r="D47" s="31"/>
      <c r="E47" s="29">
        <v>121400</v>
      </c>
      <c r="F47" s="25">
        <v>31500</v>
      </c>
      <c r="G47" s="29">
        <v>89900</v>
      </c>
    </row>
    <row r="48" spans="1:7" s="2" customFormat="1" ht="21">
      <c r="A48" s="15" t="s">
        <v>59</v>
      </c>
      <c r="B48" s="29">
        <v>0</v>
      </c>
      <c r="C48" s="25">
        <v>0</v>
      </c>
      <c r="D48" s="31">
        <v>0</v>
      </c>
      <c r="E48" s="38">
        <v>0</v>
      </c>
      <c r="F48" s="25">
        <v>0</v>
      </c>
      <c r="G48" s="29">
        <v>0</v>
      </c>
    </row>
    <row r="49" spans="1:7" s="2" customFormat="1" ht="22.5">
      <c r="A49" s="18" t="s">
        <v>3</v>
      </c>
      <c r="B49" s="19">
        <f aca="true" t="shared" si="3" ref="B49:G49">SUM(B41:B48)</f>
        <v>7523920</v>
      </c>
      <c r="C49" s="19">
        <f t="shared" si="3"/>
        <v>134600</v>
      </c>
      <c r="D49" s="19">
        <f t="shared" si="3"/>
        <v>134600</v>
      </c>
      <c r="E49" s="19">
        <f t="shared" si="3"/>
        <v>7523920</v>
      </c>
      <c r="F49" s="19">
        <f t="shared" si="3"/>
        <v>4718414.51</v>
      </c>
      <c r="G49" s="19">
        <f t="shared" si="3"/>
        <v>2805505.49</v>
      </c>
    </row>
    <row r="50" spans="1:7" s="2" customFormat="1" ht="21">
      <c r="A50" s="39"/>
      <c r="B50" s="25"/>
      <c r="C50" s="25"/>
      <c r="D50" s="25"/>
      <c r="E50" s="25"/>
      <c r="F50" s="25"/>
      <c r="G50" s="25"/>
    </row>
    <row r="51" spans="1:7" s="2" customFormat="1" ht="21">
      <c r="A51" s="39"/>
      <c r="B51" s="25"/>
      <c r="C51" s="25"/>
      <c r="D51" s="25"/>
      <c r="E51" s="25"/>
      <c r="F51" s="25"/>
      <c r="G51" s="25"/>
    </row>
    <row r="52" spans="1:7" s="2" customFormat="1" ht="21">
      <c r="A52" s="39"/>
      <c r="B52" s="25"/>
      <c r="C52" s="25"/>
      <c r="D52" s="25"/>
      <c r="E52" s="25"/>
      <c r="F52" s="25"/>
      <c r="G52" s="25"/>
    </row>
    <row r="53" spans="1:7" s="2" customFormat="1" ht="21">
      <c r="A53" s="39"/>
      <c r="B53" s="25"/>
      <c r="C53" s="25"/>
      <c r="D53" s="25"/>
      <c r="E53" s="25"/>
      <c r="F53" s="25"/>
      <c r="G53" s="25"/>
    </row>
    <row r="54" spans="1:7" s="2" customFormat="1" ht="21">
      <c r="A54" s="39"/>
      <c r="B54" s="25"/>
      <c r="C54" s="25"/>
      <c r="D54" s="25"/>
      <c r="E54" s="25"/>
      <c r="F54" s="25"/>
      <c r="G54" s="25"/>
    </row>
    <row r="55" spans="1:7" s="2" customFormat="1" ht="21">
      <c r="A55" s="39"/>
      <c r="B55" s="25"/>
      <c r="C55" s="25"/>
      <c r="D55" s="25"/>
      <c r="E55" s="25"/>
      <c r="F55" s="25"/>
      <c r="G55" s="25"/>
    </row>
    <row r="56" spans="1:7" s="2" customFormat="1" ht="21">
      <c r="A56" s="77" t="s">
        <v>84</v>
      </c>
      <c r="B56" s="77"/>
      <c r="C56" s="77"/>
      <c r="D56" s="77"/>
      <c r="E56" s="77"/>
      <c r="F56" s="77"/>
      <c r="G56" s="77"/>
    </row>
    <row r="57" spans="1:7" s="2" customFormat="1" ht="21">
      <c r="A57" s="11" t="s">
        <v>1</v>
      </c>
      <c r="B57" s="12" t="s">
        <v>8</v>
      </c>
      <c r="C57" s="12" t="s">
        <v>41</v>
      </c>
      <c r="D57" s="20" t="s">
        <v>37</v>
      </c>
      <c r="E57" s="12" t="s">
        <v>80</v>
      </c>
      <c r="F57" s="21" t="s">
        <v>7</v>
      </c>
      <c r="G57" s="12" t="s">
        <v>6</v>
      </c>
    </row>
    <row r="58" spans="1:7" s="2" customFormat="1" ht="21">
      <c r="A58" s="14" t="s">
        <v>52</v>
      </c>
      <c r="B58" s="27">
        <v>2686470</v>
      </c>
      <c r="C58" s="29"/>
      <c r="D58" s="25"/>
      <c r="E58" s="27">
        <v>2686470</v>
      </c>
      <c r="F58" s="30">
        <v>1817036</v>
      </c>
      <c r="G58" s="29">
        <v>869434</v>
      </c>
    </row>
    <row r="59" spans="1:7" s="2" customFormat="1" ht="21">
      <c r="A59" s="14" t="s">
        <v>53</v>
      </c>
      <c r="B59" s="29">
        <v>948435</v>
      </c>
      <c r="C59" s="29"/>
      <c r="D59" s="25"/>
      <c r="E59" s="29">
        <v>948435</v>
      </c>
      <c r="F59" s="30">
        <v>266873</v>
      </c>
      <c r="G59" s="30">
        <v>681562</v>
      </c>
    </row>
    <row r="60" spans="1:7" s="2" customFormat="1" ht="21">
      <c r="A60" s="14" t="s">
        <v>54</v>
      </c>
      <c r="B60" s="29">
        <v>1001400</v>
      </c>
      <c r="C60" s="29"/>
      <c r="D60" s="25"/>
      <c r="E60" s="29">
        <v>1001400</v>
      </c>
      <c r="F60" s="30">
        <v>492708.25</v>
      </c>
      <c r="G60" s="30">
        <v>508691.75</v>
      </c>
    </row>
    <row r="61" spans="1:7" s="2" customFormat="1" ht="21">
      <c r="A61" s="15" t="s">
        <v>55</v>
      </c>
      <c r="B61" s="29">
        <v>940000</v>
      </c>
      <c r="C61" s="31"/>
      <c r="D61" s="31"/>
      <c r="E61" s="29">
        <v>940000</v>
      </c>
      <c r="F61" s="25">
        <v>538097</v>
      </c>
      <c r="G61" s="29">
        <v>401903</v>
      </c>
    </row>
    <row r="62" spans="1:7" s="2" customFormat="1" ht="21">
      <c r="A62" s="17" t="s">
        <v>2</v>
      </c>
      <c r="B62" s="35">
        <v>190000</v>
      </c>
      <c r="C62" s="36"/>
      <c r="D62" s="37"/>
      <c r="E62" s="35">
        <v>190000</v>
      </c>
      <c r="F62" s="36">
        <v>160000</v>
      </c>
      <c r="G62" s="35">
        <v>30000</v>
      </c>
    </row>
    <row r="63" spans="1:7" s="2" customFormat="1" ht="21">
      <c r="A63" s="15" t="s">
        <v>56</v>
      </c>
      <c r="B63" s="29">
        <v>175000</v>
      </c>
      <c r="C63" s="29"/>
      <c r="D63" s="31"/>
      <c r="E63" s="29">
        <v>175000</v>
      </c>
      <c r="F63" s="30">
        <v>113440</v>
      </c>
      <c r="G63" s="29">
        <v>61560</v>
      </c>
    </row>
    <row r="64" spans="1:7" s="2" customFormat="1" ht="21">
      <c r="A64" s="15" t="s">
        <v>58</v>
      </c>
      <c r="B64" s="29">
        <v>0</v>
      </c>
      <c r="C64" s="25"/>
      <c r="D64" s="31"/>
      <c r="E64" s="29"/>
      <c r="F64" s="25">
        <v>0</v>
      </c>
      <c r="G64" s="29">
        <v>0</v>
      </c>
    </row>
    <row r="65" spans="1:7" s="2" customFormat="1" ht="21">
      <c r="A65" s="15" t="s">
        <v>59</v>
      </c>
      <c r="B65" s="29">
        <v>0</v>
      </c>
      <c r="C65" s="25">
        <v>0</v>
      </c>
      <c r="D65" s="31">
        <v>0</v>
      </c>
      <c r="E65" s="38">
        <v>0</v>
      </c>
      <c r="F65" s="25">
        <v>0</v>
      </c>
      <c r="G65" s="29">
        <v>0</v>
      </c>
    </row>
    <row r="66" spans="1:7" s="2" customFormat="1" ht="22.5">
      <c r="A66" s="18"/>
      <c r="B66" s="19">
        <f aca="true" t="shared" si="4" ref="B66:G66">SUM(B58:B65)</f>
        <v>5941305</v>
      </c>
      <c r="C66" s="19">
        <f t="shared" si="4"/>
        <v>0</v>
      </c>
      <c r="D66" s="19">
        <f t="shared" si="4"/>
        <v>0</v>
      </c>
      <c r="E66" s="19">
        <f t="shared" si="4"/>
        <v>5941305</v>
      </c>
      <c r="F66" s="19">
        <f t="shared" si="4"/>
        <v>3388154.25</v>
      </c>
      <c r="G66" s="19">
        <f t="shared" si="4"/>
        <v>2553150.75</v>
      </c>
    </row>
    <row r="67" spans="1:7" s="2" customFormat="1" ht="21">
      <c r="A67" s="39"/>
      <c r="B67" s="25"/>
      <c r="C67" s="25"/>
      <c r="D67" s="25"/>
      <c r="E67" s="25"/>
      <c r="F67" s="25"/>
      <c r="G67" s="25"/>
    </row>
    <row r="68" spans="1:7" s="2" customFormat="1" ht="21">
      <c r="A68" s="77" t="s">
        <v>85</v>
      </c>
      <c r="B68" s="77"/>
      <c r="C68" s="77"/>
      <c r="D68" s="77"/>
      <c r="E68" s="77"/>
      <c r="F68" s="77"/>
      <c r="G68" s="77"/>
    </row>
    <row r="69" spans="1:7" s="2" customFormat="1" ht="21">
      <c r="A69" s="11" t="s">
        <v>1</v>
      </c>
      <c r="B69" s="12" t="s">
        <v>8</v>
      </c>
      <c r="C69" s="12" t="s">
        <v>41</v>
      </c>
      <c r="D69" s="12" t="s">
        <v>37</v>
      </c>
      <c r="E69" s="12" t="s">
        <v>80</v>
      </c>
      <c r="F69" s="12" t="s">
        <v>7</v>
      </c>
      <c r="G69" s="12" t="s">
        <v>6</v>
      </c>
    </row>
    <row r="70" spans="1:7" s="2" customFormat="1" ht="21">
      <c r="A70" s="13" t="s">
        <v>4</v>
      </c>
      <c r="B70" s="27">
        <v>60000</v>
      </c>
      <c r="C70" s="27"/>
      <c r="D70" s="26"/>
      <c r="E70" s="27">
        <v>60000</v>
      </c>
      <c r="F70" s="28">
        <v>40500</v>
      </c>
      <c r="G70" s="27">
        <v>19500</v>
      </c>
    </row>
    <row r="71" spans="1:7" ht="21">
      <c r="A71" s="14" t="s">
        <v>38</v>
      </c>
      <c r="B71" s="29">
        <v>400650</v>
      </c>
      <c r="C71" s="29"/>
      <c r="D71" s="25">
        <v>37247</v>
      </c>
      <c r="E71" s="29">
        <v>363403</v>
      </c>
      <c r="F71" s="30">
        <v>188708</v>
      </c>
      <c r="G71" s="29">
        <v>174695</v>
      </c>
    </row>
    <row r="72" spans="1:7" ht="21">
      <c r="A72" s="14" t="s">
        <v>60</v>
      </c>
      <c r="B72" s="29">
        <v>102280</v>
      </c>
      <c r="C72" s="29"/>
      <c r="D72" s="25"/>
      <c r="E72" s="29">
        <v>102280</v>
      </c>
      <c r="F72" s="30">
        <v>59786.5</v>
      </c>
      <c r="G72" s="30">
        <v>42493.5</v>
      </c>
    </row>
    <row r="73" spans="1:7" ht="21">
      <c r="A73" s="14" t="s">
        <v>61</v>
      </c>
      <c r="B73" s="29">
        <v>338150</v>
      </c>
      <c r="C73" s="29">
        <v>29747</v>
      </c>
      <c r="D73" s="25"/>
      <c r="E73" s="29">
        <v>367897</v>
      </c>
      <c r="F73" s="30">
        <v>268066</v>
      </c>
      <c r="G73" s="30">
        <v>99831</v>
      </c>
    </row>
    <row r="74" spans="1:7" ht="21">
      <c r="A74" s="15" t="s">
        <v>62</v>
      </c>
      <c r="B74" s="29">
        <v>45000</v>
      </c>
      <c r="C74" s="31"/>
      <c r="D74" s="31"/>
      <c r="E74" s="29">
        <v>45000</v>
      </c>
      <c r="F74" s="25">
        <v>27520</v>
      </c>
      <c r="G74" s="29">
        <v>17480</v>
      </c>
    </row>
    <row r="75" spans="1:7" ht="21">
      <c r="A75" s="17" t="s">
        <v>40</v>
      </c>
      <c r="B75" s="35">
        <v>100000</v>
      </c>
      <c r="C75" s="36"/>
      <c r="D75" s="37"/>
      <c r="E75" s="35">
        <v>100000</v>
      </c>
      <c r="F75" s="36">
        <v>0</v>
      </c>
      <c r="G75" s="35">
        <v>100000</v>
      </c>
    </row>
    <row r="76" spans="1:7" ht="21">
      <c r="A76" s="15" t="s">
        <v>63</v>
      </c>
      <c r="B76" s="29">
        <v>20000</v>
      </c>
      <c r="C76" s="29">
        <v>7500</v>
      </c>
      <c r="D76" s="37"/>
      <c r="E76" s="29">
        <v>27500</v>
      </c>
      <c r="F76" s="36">
        <v>15296.72</v>
      </c>
      <c r="G76" s="35">
        <v>12203.28</v>
      </c>
    </row>
    <row r="77" spans="1:7" ht="21">
      <c r="A77" s="15" t="s">
        <v>77</v>
      </c>
      <c r="B77" s="29">
        <v>0</v>
      </c>
      <c r="C77" s="29">
        <v>0</v>
      </c>
      <c r="D77" s="31">
        <v>0</v>
      </c>
      <c r="E77" s="38">
        <v>0</v>
      </c>
      <c r="F77" s="30">
        <v>0</v>
      </c>
      <c r="G77" s="29">
        <v>0</v>
      </c>
    </row>
    <row r="78" spans="1:7" ht="22.5">
      <c r="A78" s="18" t="s">
        <v>3</v>
      </c>
      <c r="B78" s="19">
        <f aca="true" t="shared" si="5" ref="B78:G78">SUM(B70:B77)</f>
        <v>1066080</v>
      </c>
      <c r="C78" s="19">
        <f t="shared" si="5"/>
        <v>37247</v>
      </c>
      <c r="D78" s="19">
        <f t="shared" si="5"/>
        <v>37247</v>
      </c>
      <c r="E78" s="19">
        <f t="shared" si="5"/>
        <v>1066080</v>
      </c>
      <c r="F78" s="19">
        <f t="shared" si="5"/>
        <v>599877.22</v>
      </c>
      <c r="G78" s="19">
        <f t="shared" si="5"/>
        <v>466202.78</v>
      </c>
    </row>
    <row r="79" spans="1:7" ht="21">
      <c r="A79" s="39"/>
      <c r="B79" s="25"/>
      <c r="C79" s="25"/>
      <c r="D79" s="25"/>
      <c r="E79" s="25"/>
      <c r="F79" s="25"/>
      <c r="G79" s="25"/>
    </row>
    <row r="80" spans="1:7" ht="21">
      <c r="A80" s="39"/>
      <c r="B80" s="25"/>
      <c r="C80" s="25"/>
      <c r="D80" s="25"/>
      <c r="E80" s="25"/>
      <c r="F80" s="25"/>
      <c r="G80" s="25"/>
    </row>
    <row r="81" spans="1:7" ht="21">
      <c r="A81" s="39"/>
      <c r="B81" s="25"/>
      <c r="C81" s="25"/>
      <c r="D81" s="25"/>
      <c r="E81" s="25"/>
      <c r="F81" s="25"/>
      <c r="G81" s="25"/>
    </row>
    <row r="82" spans="1:7" ht="21">
      <c r="A82" s="77" t="s">
        <v>86</v>
      </c>
      <c r="B82" s="77"/>
      <c r="C82" s="77"/>
      <c r="D82" s="77"/>
      <c r="E82" s="77"/>
      <c r="F82" s="77"/>
      <c r="G82" s="77"/>
    </row>
    <row r="83" spans="1:7" ht="21">
      <c r="A83" s="11" t="s">
        <v>1</v>
      </c>
      <c r="B83" s="12" t="s">
        <v>8</v>
      </c>
      <c r="C83" s="12" t="s">
        <v>41</v>
      </c>
      <c r="D83" s="12" t="s">
        <v>37</v>
      </c>
      <c r="E83" s="12" t="s">
        <v>80</v>
      </c>
      <c r="F83" s="12" t="s">
        <v>7</v>
      </c>
      <c r="G83" s="12" t="s">
        <v>6</v>
      </c>
    </row>
    <row r="84" spans="1:7" ht="21">
      <c r="A84" s="14" t="s">
        <v>52</v>
      </c>
      <c r="B84" s="27">
        <v>575670</v>
      </c>
      <c r="C84" s="29"/>
      <c r="D84" s="25"/>
      <c r="E84" s="27">
        <v>575670</v>
      </c>
      <c r="F84" s="30">
        <v>221266</v>
      </c>
      <c r="G84" s="29">
        <v>354404</v>
      </c>
    </row>
    <row r="85" spans="1:7" ht="21">
      <c r="A85" s="14" t="s">
        <v>53</v>
      </c>
      <c r="B85" s="29">
        <v>119000</v>
      </c>
      <c r="C85" s="29"/>
      <c r="D85" s="25"/>
      <c r="E85" s="29">
        <v>119000</v>
      </c>
      <c r="F85" s="30">
        <v>49770.55</v>
      </c>
      <c r="G85" s="30">
        <v>69229.45</v>
      </c>
    </row>
    <row r="86" spans="1:7" ht="21">
      <c r="A86" s="14" t="s">
        <v>54</v>
      </c>
      <c r="B86" s="29">
        <v>364170</v>
      </c>
      <c r="C86" s="29"/>
      <c r="D86" s="25"/>
      <c r="E86" s="29">
        <v>364170</v>
      </c>
      <c r="F86" s="30">
        <v>195060</v>
      </c>
      <c r="G86" s="30">
        <v>169110</v>
      </c>
    </row>
    <row r="87" spans="1:7" ht="21">
      <c r="A87" s="15" t="s">
        <v>55</v>
      </c>
      <c r="B87" s="29">
        <v>115000</v>
      </c>
      <c r="C87" s="31"/>
      <c r="D87" s="31"/>
      <c r="E87" s="29">
        <v>115000</v>
      </c>
      <c r="F87" s="25">
        <v>17344</v>
      </c>
      <c r="G87" s="29">
        <v>97656</v>
      </c>
    </row>
    <row r="88" spans="1:7" ht="21">
      <c r="A88" s="15" t="s">
        <v>64</v>
      </c>
      <c r="B88" s="29">
        <v>0</v>
      </c>
      <c r="C88" s="31">
        <v>50000</v>
      </c>
      <c r="D88" s="31"/>
      <c r="E88" s="29">
        <v>50000</v>
      </c>
      <c r="F88" s="25">
        <v>0</v>
      </c>
      <c r="G88" s="29">
        <v>50000</v>
      </c>
    </row>
    <row r="89" spans="1:7" ht="21">
      <c r="A89" s="15" t="s">
        <v>56</v>
      </c>
      <c r="B89" s="29">
        <v>390000</v>
      </c>
      <c r="C89" s="29"/>
      <c r="D89" s="31">
        <v>350000</v>
      </c>
      <c r="E89" s="29">
        <v>40000</v>
      </c>
      <c r="F89" s="30">
        <v>9500</v>
      </c>
      <c r="G89" s="29">
        <v>30500</v>
      </c>
    </row>
    <row r="90" spans="1:7" ht="21">
      <c r="A90" s="15" t="s">
        <v>58</v>
      </c>
      <c r="B90" s="38">
        <v>90000</v>
      </c>
      <c r="C90" s="25"/>
      <c r="D90" s="31"/>
      <c r="E90" s="38">
        <v>90000</v>
      </c>
      <c r="F90" s="25">
        <v>90000</v>
      </c>
      <c r="G90" s="29">
        <v>0</v>
      </c>
    </row>
    <row r="91" spans="1:7" ht="22.5">
      <c r="A91" s="18" t="s">
        <v>3</v>
      </c>
      <c r="B91" s="19">
        <f aca="true" t="shared" si="6" ref="B91:G91">SUM(B84:B90)</f>
        <v>1653840</v>
      </c>
      <c r="C91" s="19">
        <f t="shared" si="6"/>
        <v>50000</v>
      </c>
      <c r="D91" s="19">
        <f t="shared" si="6"/>
        <v>350000</v>
      </c>
      <c r="E91" s="19">
        <f t="shared" si="6"/>
        <v>1353840</v>
      </c>
      <c r="F91" s="19">
        <f t="shared" si="6"/>
        <v>582940.55</v>
      </c>
      <c r="G91" s="19">
        <f t="shared" si="6"/>
        <v>770899.45</v>
      </c>
    </row>
    <row r="92" spans="1:7" ht="21">
      <c r="A92" s="39"/>
      <c r="B92" s="25"/>
      <c r="C92" s="25"/>
      <c r="D92" s="25"/>
      <c r="E92" s="25"/>
      <c r="F92" s="25"/>
      <c r="G92" s="25"/>
    </row>
    <row r="93" spans="1:7" ht="21">
      <c r="A93" s="77" t="s">
        <v>79</v>
      </c>
      <c r="B93" s="77"/>
      <c r="C93" s="77"/>
      <c r="D93" s="77"/>
      <c r="E93" s="77"/>
      <c r="F93" s="77"/>
      <c r="G93" s="77"/>
    </row>
    <row r="94" spans="1:7" ht="21">
      <c r="A94" s="11" t="s">
        <v>1</v>
      </c>
      <c r="B94" s="12" t="s">
        <v>8</v>
      </c>
      <c r="C94" s="12" t="s">
        <v>41</v>
      </c>
      <c r="D94" s="12" t="s">
        <v>37</v>
      </c>
      <c r="E94" s="12" t="s">
        <v>80</v>
      </c>
      <c r="F94" s="12" t="s">
        <v>7</v>
      </c>
      <c r="G94" s="12" t="s">
        <v>6</v>
      </c>
    </row>
    <row r="95" spans="1:7" ht="21">
      <c r="A95" s="14" t="s">
        <v>52</v>
      </c>
      <c r="B95" s="25">
        <v>240000</v>
      </c>
      <c r="C95" s="29"/>
      <c r="D95" s="25"/>
      <c r="E95" s="27">
        <v>240000</v>
      </c>
      <c r="F95" s="30">
        <v>135000</v>
      </c>
      <c r="G95" s="29">
        <v>105000</v>
      </c>
    </row>
    <row r="96" spans="1:7" ht="21">
      <c r="A96" s="14" t="s">
        <v>53</v>
      </c>
      <c r="B96" s="25">
        <v>65000</v>
      </c>
      <c r="C96" s="29"/>
      <c r="D96" s="25"/>
      <c r="E96" s="29">
        <v>65000</v>
      </c>
      <c r="F96" s="30">
        <v>3425</v>
      </c>
      <c r="G96" s="30">
        <v>61575</v>
      </c>
    </row>
    <row r="97" spans="1:7" ht="21">
      <c r="A97" s="14" t="s">
        <v>54</v>
      </c>
      <c r="B97" s="25">
        <v>50000</v>
      </c>
      <c r="C97" s="29"/>
      <c r="D97" s="25"/>
      <c r="E97" s="29">
        <v>50000</v>
      </c>
      <c r="F97" s="30">
        <v>8500</v>
      </c>
      <c r="G97" s="30">
        <v>41500</v>
      </c>
    </row>
    <row r="98" spans="1:7" ht="21">
      <c r="A98" s="15" t="s">
        <v>55</v>
      </c>
      <c r="B98" s="31">
        <v>10000</v>
      </c>
      <c r="C98" s="31"/>
      <c r="D98" s="31"/>
      <c r="E98" s="29">
        <v>10000</v>
      </c>
      <c r="F98" s="25">
        <v>0</v>
      </c>
      <c r="G98" s="29">
        <v>10000</v>
      </c>
    </row>
    <row r="99" spans="1:7" ht="21">
      <c r="A99" s="15" t="s">
        <v>64</v>
      </c>
      <c r="B99" s="31">
        <v>500</v>
      </c>
      <c r="C99" s="31"/>
      <c r="D99" s="31"/>
      <c r="E99" s="29">
        <v>500</v>
      </c>
      <c r="F99" s="25">
        <v>0</v>
      </c>
      <c r="G99" s="29">
        <v>500</v>
      </c>
    </row>
    <row r="100" spans="1:7" ht="21">
      <c r="A100" s="15" t="s">
        <v>56</v>
      </c>
      <c r="B100" s="29">
        <v>55400</v>
      </c>
      <c r="C100" s="29"/>
      <c r="D100" s="31"/>
      <c r="E100" s="29">
        <v>55400</v>
      </c>
      <c r="F100" s="30">
        <v>16150</v>
      </c>
      <c r="G100" s="29">
        <v>39250</v>
      </c>
    </row>
    <row r="101" spans="1:7" ht="21">
      <c r="A101" s="15" t="s">
        <v>58</v>
      </c>
      <c r="B101" s="29">
        <v>0</v>
      </c>
      <c r="C101" s="25"/>
      <c r="D101" s="31"/>
      <c r="E101" s="29">
        <v>0</v>
      </c>
      <c r="F101" s="25"/>
      <c r="G101" s="29"/>
    </row>
    <row r="102" spans="1:7" ht="22.5">
      <c r="A102" s="18" t="s">
        <v>3</v>
      </c>
      <c r="B102" s="19">
        <f aca="true" t="shared" si="7" ref="B102:G102">SUM(B95:B101)</f>
        <v>420900</v>
      </c>
      <c r="C102" s="19">
        <f t="shared" si="7"/>
        <v>0</v>
      </c>
      <c r="D102" s="19">
        <f t="shared" si="7"/>
        <v>0</v>
      </c>
      <c r="E102" s="19">
        <f t="shared" si="7"/>
        <v>420900</v>
      </c>
      <c r="F102" s="19">
        <f t="shared" si="7"/>
        <v>163075</v>
      </c>
      <c r="G102" s="19">
        <f t="shared" si="7"/>
        <v>257825</v>
      </c>
    </row>
    <row r="103" spans="1:7" s="3" customFormat="1" ht="22.5">
      <c r="A103" s="18" t="s">
        <v>36</v>
      </c>
      <c r="B103" s="19">
        <f>+B17+B26+B37+B49+B66+B78+B91+B102</f>
        <v>44941770</v>
      </c>
      <c r="C103" s="19">
        <f>C17+C26+C37+C49+C66+C78+C91+C102</f>
        <v>1674205</v>
      </c>
      <c r="D103" s="19">
        <f>D17+D26+D37+D49+D66+D78+D91+D102</f>
        <v>1674205</v>
      </c>
      <c r="E103" s="19">
        <f>E17+E26+E37+E49+E66+E78+E91+E102</f>
        <v>44941770</v>
      </c>
      <c r="F103" s="19">
        <f>F17+F26+F37+F49+F66+F78+F91+F102</f>
        <v>25964743</v>
      </c>
      <c r="G103" s="19">
        <f>G17+G26+G37+G49+G66+G78+G91+G102</f>
        <v>18977027</v>
      </c>
    </row>
    <row r="104" spans="1:6" ht="21">
      <c r="A104" s="39"/>
      <c r="B104" s="25"/>
      <c r="C104" s="25"/>
      <c r="D104" s="25"/>
      <c r="E104" s="25"/>
      <c r="F104" s="25"/>
    </row>
    <row r="105" spans="1:7" ht="21">
      <c r="A105" s="78"/>
      <c r="B105" s="78"/>
      <c r="C105" s="78"/>
      <c r="D105" s="78"/>
      <c r="E105" s="78"/>
      <c r="F105" s="78"/>
      <c r="G105" s="78"/>
    </row>
    <row r="106" spans="1:7" ht="21">
      <c r="A106" s="39"/>
      <c r="B106" s="25"/>
      <c r="C106" s="25"/>
      <c r="D106" s="25"/>
      <c r="E106" s="25"/>
      <c r="F106" s="25"/>
      <c r="G106" s="25"/>
    </row>
    <row r="107" spans="1:7" ht="21">
      <c r="A107" s="39"/>
      <c r="B107" s="25"/>
      <c r="C107" s="25"/>
      <c r="D107" s="25"/>
      <c r="E107" s="25"/>
      <c r="F107" s="25"/>
      <c r="G107" s="25"/>
    </row>
    <row r="108" spans="1:7" ht="21">
      <c r="A108" s="39"/>
      <c r="B108" s="25"/>
      <c r="C108" s="25"/>
      <c r="D108" s="25"/>
      <c r="E108" s="25"/>
      <c r="F108" s="25"/>
      <c r="G108" s="25"/>
    </row>
    <row r="109" spans="1:7" ht="21">
      <c r="A109" s="39"/>
      <c r="B109" s="25"/>
      <c r="C109" s="25"/>
      <c r="D109" s="25"/>
      <c r="E109" s="25"/>
      <c r="F109" s="25"/>
      <c r="G109" s="25"/>
    </row>
    <row r="110" spans="1:7" ht="21">
      <c r="A110" s="11" t="s">
        <v>69</v>
      </c>
      <c r="B110" s="11" t="s">
        <v>66</v>
      </c>
      <c r="C110" s="11" t="s">
        <v>67</v>
      </c>
      <c r="D110" s="11" t="s">
        <v>68</v>
      </c>
      <c r="E110" s="10"/>
      <c r="F110" s="40"/>
      <c r="G110" s="40"/>
    </row>
    <row r="111" spans="1:7" ht="21">
      <c r="A111" s="41" t="s">
        <v>65</v>
      </c>
      <c r="B111" s="41">
        <v>13051085</v>
      </c>
      <c r="C111" s="41">
        <v>8096992.9</v>
      </c>
      <c r="D111" s="11">
        <v>62.04</v>
      </c>
      <c r="E111" s="10"/>
      <c r="F111" s="40"/>
      <c r="G111" s="40"/>
    </row>
    <row r="112" spans="1:7" ht="21">
      <c r="A112" s="41" t="s">
        <v>87</v>
      </c>
      <c r="B112" s="41">
        <v>2340000</v>
      </c>
      <c r="C112" s="41">
        <v>1112158.68</v>
      </c>
      <c r="D112" s="11">
        <v>47.53</v>
      </c>
      <c r="E112" s="10"/>
      <c r="F112" s="40"/>
      <c r="G112" s="40"/>
    </row>
    <row r="113" spans="1:7" ht="21">
      <c r="A113" s="41" t="s">
        <v>82</v>
      </c>
      <c r="B113" s="41">
        <v>13244640</v>
      </c>
      <c r="C113" s="22">
        <v>7303129.89</v>
      </c>
      <c r="D113" s="11">
        <v>55.14</v>
      </c>
      <c r="E113" s="10"/>
      <c r="F113" s="40"/>
      <c r="G113" s="40"/>
    </row>
    <row r="114" spans="1:7" ht="21">
      <c r="A114" s="42" t="s">
        <v>83</v>
      </c>
      <c r="B114" s="22">
        <v>7523920</v>
      </c>
      <c r="C114" s="22">
        <v>4718414.51</v>
      </c>
      <c r="D114" s="23">
        <v>62.71</v>
      </c>
      <c r="E114" s="24"/>
      <c r="F114" s="25"/>
      <c r="G114" s="25"/>
    </row>
    <row r="115" spans="1:7" ht="21">
      <c r="A115" s="42" t="s">
        <v>84</v>
      </c>
      <c r="B115" s="22">
        <v>5941305</v>
      </c>
      <c r="C115" s="22">
        <v>3388154.25</v>
      </c>
      <c r="D115" s="23">
        <v>57.03</v>
      </c>
      <c r="E115" s="24"/>
      <c r="F115" s="25"/>
      <c r="G115" s="25"/>
    </row>
    <row r="116" spans="1:7" ht="21">
      <c r="A116" s="42" t="s">
        <v>85</v>
      </c>
      <c r="B116" s="22">
        <v>1066080</v>
      </c>
      <c r="C116" s="22">
        <v>599877.22</v>
      </c>
      <c r="D116" s="23">
        <v>56.27</v>
      </c>
      <c r="E116" s="24"/>
      <c r="F116" s="25"/>
      <c r="G116" s="25"/>
    </row>
    <row r="117" spans="1:7" ht="21">
      <c r="A117" s="42" t="s">
        <v>86</v>
      </c>
      <c r="B117" s="22">
        <v>1353840</v>
      </c>
      <c r="C117" s="22">
        <v>582940.55</v>
      </c>
      <c r="D117" s="23">
        <v>43.06</v>
      </c>
      <c r="E117" s="24"/>
      <c r="F117" s="25"/>
      <c r="G117" s="25"/>
    </row>
    <row r="118" spans="1:7" ht="21">
      <c r="A118" s="42" t="s">
        <v>79</v>
      </c>
      <c r="B118" s="22">
        <v>420900</v>
      </c>
      <c r="C118" s="22">
        <v>163075</v>
      </c>
      <c r="D118" s="23">
        <v>38.74</v>
      </c>
      <c r="E118" s="24"/>
      <c r="F118" s="25"/>
      <c r="G118" s="25"/>
    </row>
    <row r="119" spans="1:7" ht="21">
      <c r="A119" s="11" t="s">
        <v>70</v>
      </c>
      <c r="B119" s="22">
        <f>SUM(B111:B118)</f>
        <v>44941770</v>
      </c>
      <c r="C119" s="22">
        <f>SUM(C111:C118)</f>
        <v>25964742.999999996</v>
      </c>
      <c r="D119" s="23">
        <v>57.77</v>
      </c>
      <c r="E119" s="24"/>
      <c r="F119" s="25"/>
      <c r="G119" s="25"/>
    </row>
    <row r="120" spans="1:7" ht="21">
      <c r="A120" s="39"/>
      <c r="B120" s="25"/>
      <c r="C120" s="25"/>
      <c r="D120" s="25"/>
      <c r="E120" s="25"/>
      <c r="F120" s="25"/>
      <c r="G120" s="25"/>
    </row>
    <row r="121" spans="1:7" ht="21">
      <c r="A121" s="39"/>
      <c r="B121" s="25"/>
      <c r="C121" s="25"/>
      <c r="D121" s="25"/>
      <c r="E121" s="25"/>
      <c r="F121" s="25"/>
      <c r="G121" s="25"/>
    </row>
    <row r="122" spans="1:7" ht="21">
      <c r="A122" s="39"/>
      <c r="B122" s="25"/>
      <c r="C122" s="25"/>
      <c r="D122" s="25"/>
      <c r="E122" s="25"/>
      <c r="F122" s="25"/>
      <c r="G122" s="25"/>
    </row>
    <row r="123" spans="1:7" ht="21">
      <c r="A123" s="39"/>
      <c r="B123" s="25"/>
      <c r="C123" s="25"/>
      <c r="D123" s="25"/>
      <c r="E123" s="25"/>
      <c r="F123" s="25"/>
      <c r="G123" s="25"/>
    </row>
    <row r="124" spans="1:7" ht="21">
      <c r="A124" s="39"/>
      <c r="B124" s="25"/>
      <c r="C124" s="25"/>
      <c r="D124" s="25"/>
      <c r="E124" s="25"/>
      <c r="F124" s="25"/>
      <c r="G124" s="25"/>
    </row>
    <row r="125" spans="1:7" ht="21">
      <c r="A125" s="39"/>
      <c r="B125" s="25"/>
      <c r="C125" s="25"/>
      <c r="D125" s="25"/>
      <c r="E125" s="25"/>
      <c r="F125" s="25"/>
      <c r="G125" s="25"/>
    </row>
    <row r="126" spans="1:7" ht="21">
      <c r="A126" s="39"/>
      <c r="B126" s="25"/>
      <c r="C126" s="25"/>
      <c r="D126" s="25"/>
      <c r="E126" s="25"/>
      <c r="F126" s="25"/>
      <c r="G126" s="25"/>
    </row>
    <row r="127" spans="1:7" ht="21">
      <c r="A127" s="39"/>
      <c r="B127" s="25"/>
      <c r="C127" s="25"/>
      <c r="D127" s="25"/>
      <c r="E127" s="25"/>
      <c r="F127" s="25"/>
      <c r="G127" s="25"/>
    </row>
    <row r="128" spans="1:7" ht="21">
      <c r="A128" s="39"/>
      <c r="B128" s="25"/>
      <c r="C128" s="25"/>
      <c r="D128" s="25"/>
      <c r="E128" s="25"/>
      <c r="F128" s="25"/>
      <c r="G128" s="25"/>
    </row>
    <row r="129" spans="1:7" ht="21">
      <c r="A129" s="39"/>
      <c r="B129" s="25"/>
      <c r="C129" s="25"/>
      <c r="D129" s="25"/>
      <c r="E129" s="25"/>
      <c r="F129" s="25"/>
      <c r="G129" s="25"/>
    </row>
    <row r="130" spans="1:7" ht="21">
      <c r="A130" s="39"/>
      <c r="B130" s="25"/>
      <c r="C130" s="25"/>
      <c r="D130" s="25"/>
      <c r="E130" s="25"/>
      <c r="F130" s="25"/>
      <c r="G130" s="25"/>
    </row>
    <row r="131" spans="1:7" ht="21">
      <c r="A131" s="39"/>
      <c r="B131" s="25"/>
      <c r="C131" s="25"/>
      <c r="D131" s="25"/>
      <c r="E131" s="25"/>
      <c r="F131" s="25"/>
      <c r="G131" s="25"/>
    </row>
    <row r="132" spans="1:7" ht="21">
      <c r="A132" s="39"/>
      <c r="B132" s="25"/>
      <c r="C132" s="25"/>
      <c r="D132" s="25"/>
      <c r="E132" s="25"/>
      <c r="F132" s="25"/>
      <c r="G132" s="25"/>
    </row>
    <row r="133" spans="1:7" ht="21">
      <c r="A133" s="39"/>
      <c r="B133" s="25"/>
      <c r="C133" s="25"/>
      <c r="D133" s="25"/>
      <c r="E133" s="25"/>
      <c r="F133" s="25"/>
      <c r="G133" s="25"/>
    </row>
    <row r="134" spans="1:7" ht="21">
      <c r="A134" s="39"/>
      <c r="B134" s="25"/>
      <c r="C134" s="25"/>
      <c r="D134" s="25"/>
      <c r="E134" s="25"/>
      <c r="F134" s="25"/>
      <c r="G134" s="25"/>
    </row>
    <row r="135" spans="1:7" ht="21">
      <c r="A135" s="39"/>
      <c r="B135" s="25"/>
      <c r="C135" s="25"/>
      <c r="D135" s="25"/>
      <c r="E135" s="25"/>
      <c r="F135" s="25"/>
      <c r="G135" s="25"/>
    </row>
    <row r="136" spans="1:7" ht="21">
      <c r="A136" s="39"/>
      <c r="B136" s="25"/>
      <c r="C136" s="25"/>
      <c r="D136" s="25"/>
      <c r="E136" s="25"/>
      <c r="F136" s="25"/>
      <c r="G136" s="25"/>
    </row>
    <row r="137" spans="1:7" ht="21">
      <c r="A137" s="39"/>
      <c r="B137" s="25"/>
      <c r="C137" s="25"/>
      <c r="D137" s="25"/>
      <c r="E137" s="25"/>
      <c r="F137" s="25"/>
      <c r="G137" s="25"/>
    </row>
    <row r="138" spans="1:7" ht="21">
      <c r="A138" s="39"/>
      <c r="B138" s="25"/>
      <c r="C138" s="25"/>
      <c r="D138" s="25"/>
      <c r="E138" s="25"/>
      <c r="F138" s="25"/>
      <c r="G138" s="25"/>
    </row>
    <row r="139" spans="1:7" ht="21">
      <c r="A139" s="39"/>
      <c r="B139" s="25"/>
      <c r="C139" s="25"/>
      <c r="D139" s="25"/>
      <c r="E139" s="25"/>
      <c r="F139" s="25"/>
      <c r="G139" s="25"/>
    </row>
    <row r="140" spans="1:7" ht="21">
      <c r="A140" s="39"/>
      <c r="B140" s="25"/>
      <c r="C140" s="25"/>
      <c r="D140" s="25"/>
      <c r="E140" s="25"/>
      <c r="F140" s="25"/>
      <c r="G140" s="25"/>
    </row>
    <row r="141" spans="1:7" ht="21">
      <c r="A141" s="39"/>
      <c r="B141" s="25"/>
      <c r="C141" s="25"/>
      <c r="D141" s="25"/>
      <c r="E141" s="25"/>
      <c r="F141" s="25"/>
      <c r="G141" s="25"/>
    </row>
    <row r="142" spans="1:7" ht="21">
      <c r="A142" s="39"/>
      <c r="B142" s="25"/>
      <c r="C142" s="25"/>
      <c r="D142" s="25"/>
      <c r="E142" s="25"/>
      <c r="F142" s="25"/>
      <c r="G142" s="25"/>
    </row>
    <row r="143" spans="1:7" ht="21">
      <c r="A143" s="39"/>
      <c r="B143" s="25"/>
      <c r="C143" s="25"/>
      <c r="D143" s="25"/>
      <c r="E143" s="25"/>
      <c r="F143" s="25"/>
      <c r="G143" s="25"/>
    </row>
    <row r="144" spans="1:7" ht="21">
      <c r="A144" s="39"/>
      <c r="B144" s="25"/>
      <c r="C144" s="25"/>
      <c r="D144" s="25"/>
      <c r="E144" s="25"/>
      <c r="F144" s="25"/>
      <c r="G144" s="25"/>
    </row>
    <row r="145" spans="1:7" ht="21">
      <c r="A145" s="39"/>
      <c r="B145" s="25"/>
      <c r="C145" s="25"/>
      <c r="D145" s="25"/>
      <c r="E145" s="25"/>
      <c r="F145" s="25"/>
      <c r="G145" s="25"/>
    </row>
    <row r="146" spans="1:7" ht="21">
      <c r="A146" s="39"/>
      <c r="B146" s="25"/>
      <c r="C146" s="25"/>
      <c r="D146" s="25"/>
      <c r="E146" s="25"/>
      <c r="F146" s="25"/>
      <c r="G146" s="25"/>
    </row>
    <row r="147" spans="1:7" ht="21">
      <c r="A147" s="39"/>
      <c r="B147" s="25"/>
      <c r="C147" s="25"/>
      <c r="D147" s="25"/>
      <c r="E147" s="25"/>
      <c r="F147" s="25"/>
      <c r="G147" s="25"/>
    </row>
    <row r="148" spans="1:7" ht="21">
      <c r="A148" s="39"/>
      <c r="B148" s="25"/>
      <c r="C148" s="25"/>
      <c r="D148" s="25"/>
      <c r="E148" s="25"/>
      <c r="F148" s="25"/>
      <c r="G148" s="25"/>
    </row>
    <row r="149" spans="1:7" ht="21">
      <c r="A149" s="39"/>
      <c r="B149" s="25"/>
      <c r="C149" s="25"/>
      <c r="D149" s="25"/>
      <c r="E149" s="25"/>
      <c r="F149" s="25"/>
      <c r="G149" s="25"/>
    </row>
    <row r="150" spans="1:7" ht="21">
      <c r="A150" s="39"/>
      <c r="B150" s="25"/>
      <c r="C150" s="25"/>
      <c r="D150" s="25"/>
      <c r="E150" s="25"/>
      <c r="F150" s="25"/>
      <c r="G150" s="25"/>
    </row>
    <row r="151" spans="1:7" ht="21">
      <c r="A151" s="39"/>
      <c r="B151" s="25"/>
      <c r="C151" s="25"/>
      <c r="D151" s="25"/>
      <c r="E151" s="25"/>
      <c r="F151" s="25"/>
      <c r="G151" s="25"/>
    </row>
    <row r="152" spans="1:7" ht="21">
      <c r="A152" s="39"/>
      <c r="B152" s="25"/>
      <c r="C152" s="25"/>
      <c r="D152" s="25"/>
      <c r="E152" s="25"/>
      <c r="F152" s="25"/>
      <c r="G152" s="25"/>
    </row>
    <row r="153" spans="1:7" ht="21">
      <c r="A153" s="39"/>
      <c r="B153" s="25"/>
      <c r="C153" s="25"/>
      <c r="D153" s="25"/>
      <c r="E153" s="25"/>
      <c r="F153" s="25"/>
      <c r="G153" s="25"/>
    </row>
    <row r="154" spans="1:7" ht="21">
      <c r="A154" s="39"/>
      <c r="B154" s="25"/>
      <c r="C154" s="25"/>
      <c r="D154" s="25"/>
      <c r="E154" s="25"/>
      <c r="F154" s="25"/>
      <c r="G154" s="25"/>
    </row>
    <row r="155" spans="1:7" ht="21">
      <c r="A155" s="39"/>
      <c r="B155" s="25"/>
      <c r="C155" s="25"/>
      <c r="D155" s="25"/>
      <c r="E155" s="25"/>
      <c r="F155" s="25"/>
      <c r="G155" s="25"/>
    </row>
    <row r="156" spans="1:7" ht="21">
      <c r="A156" s="39"/>
      <c r="B156" s="25"/>
      <c r="C156" s="25"/>
      <c r="D156" s="25"/>
      <c r="E156" s="25"/>
      <c r="F156" s="25"/>
      <c r="G156" s="25"/>
    </row>
    <row r="157" spans="1:7" ht="21">
      <c r="A157" s="39"/>
      <c r="B157" s="25"/>
      <c r="C157" s="25"/>
      <c r="D157" s="25"/>
      <c r="E157" s="25"/>
      <c r="F157" s="25"/>
      <c r="G157" s="25"/>
    </row>
    <row r="158" spans="1:7" ht="21">
      <c r="A158" s="39"/>
      <c r="B158" s="25"/>
      <c r="C158" s="25"/>
      <c r="D158" s="25"/>
      <c r="E158" s="25"/>
      <c r="F158" s="25"/>
      <c r="G158" s="25"/>
    </row>
    <row r="159" spans="1:7" ht="21">
      <c r="A159" s="39"/>
      <c r="B159" s="25"/>
      <c r="C159" s="25"/>
      <c r="D159" s="25"/>
      <c r="E159" s="25"/>
      <c r="F159" s="25"/>
      <c r="G159" s="25"/>
    </row>
    <row r="160" spans="1:7" ht="21">
      <c r="A160" s="39"/>
      <c r="B160" s="25"/>
      <c r="C160" s="25"/>
      <c r="D160" s="25"/>
      <c r="E160" s="25"/>
      <c r="F160" s="25"/>
      <c r="G160" s="25"/>
    </row>
    <row r="161" spans="1:7" ht="21">
      <c r="A161" s="39"/>
      <c r="B161" s="25"/>
      <c r="C161" s="25"/>
      <c r="D161" s="25"/>
      <c r="E161" s="25"/>
      <c r="F161" s="25"/>
      <c r="G161" s="25"/>
    </row>
    <row r="162" spans="1:7" ht="21">
      <c r="A162" s="39"/>
      <c r="B162" s="25"/>
      <c r="C162" s="25"/>
      <c r="D162" s="25"/>
      <c r="E162" s="25"/>
      <c r="F162" s="25"/>
      <c r="G162" s="25"/>
    </row>
    <row r="163" spans="1:7" ht="21">
      <c r="A163" s="39"/>
      <c r="B163" s="25"/>
      <c r="C163" s="25"/>
      <c r="D163" s="25"/>
      <c r="E163" s="25"/>
      <c r="F163" s="25"/>
      <c r="G163" s="25"/>
    </row>
    <row r="164" spans="1:7" ht="21">
      <c r="A164" s="39"/>
      <c r="B164" s="25"/>
      <c r="C164" s="25"/>
      <c r="D164" s="25"/>
      <c r="E164" s="25"/>
      <c r="F164" s="25"/>
      <c r="G164" s="25"/>
    </row>
    <row r="165" spans="1:7" ht="21">
      <c r="A165" s="39"/>
      <c r="B165" s="25"/>
      <c r="C165" s="25"/>
      <c r="D165" s="25"/>
      <c r="E165" s="25"/>
      <c r="F165" s="25"/>
      <c r="G165" s="25"/>
    </row>
    <row r="166" spans="1:7" ht="21">
      <c r="A166" s="39"/>
      <c r="B166" s="25"/>
      <c r="C166" s="25"/>
      <c r="D166" s="25"/>
      <c r="E166" s="25"/>
      <c r="F166" s="25"/>
      <c r="G166" s="25"/>
    </row>
    <row r="167" spans="1:7" ht="21">
      <c r="A167" s="39"/>
      <c r="B167" s="25"/>
      <c r="C167" s="25"/>
      <c r="D167" s="25"/>
      <c r="E167" s="25"/>
      <c r="F167" s="25"/>
      <c r="G167" s="25"/>
    </row>
    <row r="168" spans="1:7" ht="21">
      <c r="A168" s="39"/>
      <c r="B168" s="25"/>
      <c r="C168" s="25"/>
      <c r="D168" s="25"/>
      <c r="E168" s="25"/>
      <c r="F168" s="25"/>
      <c r="G168" s="25"/>
    </row>
    <row r="169" spans="1:7" ht="21">
      <c r="A169" s="39"/>
      <c r="B169" s="25"/>
      <c r="C169" s="25"/>
      <c r="D169" s="25"/>
      <c r="E169" s="25"/>
      <c r="F169" s="25"/>
      <c r="G169" s="25"/>
    </row>
    <row r="170" spans="1:7" ht="21">
      <c r="A170" s="39"/>
      <c r="B170" s="25"/>
      <c r="C170" s="25"/>
      <c r="D170" s="25"/>
      <c r="E170" s="25"/>
      <c r="F170" s="25"/>
      <c r="G170" s="25"/>
    </row>
  </sheetData>
  <sheetProtection/>
  <mergeCells count="12">
    <mergeCell ref="A105:G105"/>
    <mergeCell ref="A1:G1"/>
    <mergeCell ref="A2:G2"/>
    <mergeCell ref="A3:G3"/>
    <mergeCell ref="A4:G4"/>
    <mergeCell ref="A18:G18"/>
    <mergeCell ref="A28:G28"/>
    <mergeCell ref="A93:G93"/>
    <mergeCell ref="A39:G39"/>
    <mergeCell ref="A56:G56"/>
    <mergeCell ref="A68:G68"/>
    <mergeCell ref="A82:G82"/>
  </mergeCells>
  <printOptions/>
  <pageMargins left="0.35433070866141736" right="0.2755905511811024" top="0.22" bottom="0.13" header="0.196850393700787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B6" sqref="B6:J6"/>
    </sheetView>
  </sheetViews>
  <sheetFormatPr defaultColWidth="9.140625" defaultRowHeight="12.75"/>
  <cols>
    <col min="1" max="1" width="27.8515625" style="69" customWidth="1"/>
    <col min="2" max="2" width="14.140625" style="9" customWidth="1"/>
    <col min="3" max="3" width="12.7109375" style="9" customWidth="1"/>
    <col min="4" max="4" width="12.8515625" style="9" customWidth="1"/>
    <col min="5" max="7" width="13.57421875" style="9" customWidth="1"/>
    <col min="8" max="8" width="11.00390625" style="9" customWidth="1"/>
    <col min="9" max="9" width="10.8515625" style="9" customWidth="1"/>
    <col min="10" max="10" width="13.8515625" style="9" customWidth="1"/>
    <col min="11" max="11" width="8.00390625" style="46" customWidth="1"/>
    <col min="12" max="12" width="7.7109375" style="46" customWidth="1"/>
    <col min="13" max="13" width="7.7109375" style="45" customWidth="1"/>
    <col min="14" max="14" width="8.00390625" style="45" customWidth="1"/>
    <col min="15" max="15" width="7.8515625" style="45" customWidth="1"/>
    <col min="16" max="17" width="7.7109375" style="45" customWidth="1"/>
    <col min="18" max="20" width="9.140625" style="45" customWidth="1"/>
  </cols>
  <sheetData>
    <row r="1" spans="1:20" s="44" customFormat="1" ht="23.25">
      <c r="A1" s="11" t="s">
        <v>1</v>
      </c>
      <c r="B1" s="12" t="s">
        <v>102</v>
      </c>
      <c r="C1" s="12" t="s">
        <v>103</v>
      </c>
      <c r="D1" s="12" t="s">
        <v>104</v>
      </c>
      <c r="E1" s="12" t="s">
        <v>106</v>
      </c>
      <c r="F1" s="12" t="s">
        <v>105</v>
      </c>
      <c r="G1" s="12" t="s">
        <v>107</v>
      </c>
      <c r="H1" s="12" t="s">
        <v>108</v>
      </c>
      <c r="I1" s="12" t="s">
        <v>109</v>
      </c>
      <c r="J1" s="12" t="s">
        <v>3</v>
      </c>
      <c r="K1" s="46"/>
      <c r="L1" s="46"/>
      <c r="M1" s="45"/>
      <c r="N1" s="45"/>
      <c r="O1" s="45"/>
      <c r="P1" s="45"/>
      <c r="Q1" s="45"/>
      <c r="R1" s="45"/>
      <c r="S1" s="45"/>
      <c r="T1" s="45"/>
    </row>
    <row r="2" spans="1:20" s="44" customFormat="1" ht="23.25">
      <c r="A2" s="42" t="s">
        <v>4</v>
      </c>
      <c r="B2" s="22">
        <v>852382</v>
      </c>
      <c r="C2" s="22">
        <v>0</v>
      </c>
      <c r="D2" s="22">
        <v>0</v>
      </c>
      <c r="E2" s="22">
        <v>0</v>
      </c>
      <c r="F2" s="22"/>
      <c r="G2" s="22">
        <v>40500</v>
      </c>
      <c r="H2" s="22"/>
      <c r="I2" s="22"/>
      <c r="J2" s="22">
        <f aca="true" t="shared" si="0" ref="J2:J11">SUM(B2:I2)</f>
        <v>892882</v>
      </c>
      <c r="K2" s="46"/>
      <c r="L2" s="46"/>
      <c r="M2" s="45"/>
      <c r="N2" s="45"/>
      <c r="O2" s="45"/>
      <c r="P2" s="45"/>
      <c r="Q2" s="45"/>
      <c r="R2" s="45"/>
      <c r="S2" s="45"/>
      <c r="T2" s="45"/>
    </row>
    <row r="3" spans="1:20" s="44" customFormat="1" ht="23.25">
      <c r="A3" s="42" t="s">
        <v>42</v>
      </c>
      <c r="B3" s="22">
        <v>2717121</v>
      </c>
      <c r="C3" s="22">
        <v>0</v>
      </c>
      <c r="D3" s="22">
        <v>0</v>
      </c>
      <c r="E3" s="22">
        <v>0</v>
      </c>
      <c r="F3" s="22"/>
      <c r="G3" s="22"/>
      <c r="H3" s="22"/>
      <c r="I3" s="22"/>
      <c r="J3" s="22">
        <f t="shared" si="0"/>
        <v>2717121</v>
      </c>
      <c r="K3" s="46"/>
      <c r="L3" s="46"/>
      <c r="M3" s="45"/>
      <c r="N3" s="45"/>
      <c r="O3" s="45"/>
      <c r="P3" s="45"/>
      <c r="Q3" s="45"/>
      <c r="R3" s="45"/>
      <c r="S3" s="45"/>
      <c r="T3" s="45"/>
    </row>
    <row r="4" spans="1:20" s="44" customFormat="1" ht="23.25">
      <c r="A4" s="42" t="s">
        <v>43</v>
      </c>
      <c r="B4" s="22">
        <v>2070500</v>
      </c>
      <c r="C4" s="22">
        <v>856578</v>
      </c>
      <c r="D4" s="22">
        <v>687510</v>
      </c>
      <c r="E4" s="22">
        <v>557208</v>
      </c>
      <c r="F4" s="22">
        <v>1817036</v>
      </c>
      <c r="G4" s="22">
        <v>188708</v>
      </c>
      <c r="H4" s="22">
        <v>221266</v>
      </c>
      <c r="I4" s="22">
        <v>135000</v>
      </c>
      <c r="J4" s="22">
        <f t="shared" si="0"/>
        <v>6533806</v>
      </c>
      <c r="K4" s="46"/>
      <c r="L4" s="46"/>
      <c r="M4" s="45"/>
      <c r="N4" s="45"/>
      <c r="O4" s="45"/>
      <c r="P4" s="45"/>
      <c r="Q4" s="45"/>
      <c r="R4" s="45"/>
      <c r="S4" s="45"/>
      <c r="T4" s="45"/>
    </row>
    <row r="5" spans="1:20" s="44" customFormat="1" ht="23.25">
      <c r="A5" s="42" t="s">
        <v>49</v>
      </c>
      <c r="B5" s="22">
        <v>304704.5</v>
      </c>
      <c r="C5" s="22">
        <v>103473</v>
      </c>
      <c r="D5" s="22">
        <v>73760</v>
      </c>
      <c r="E5" s="22">
        <v>59766.38</v>
      </c>
      <c r="F5" s="22">
        <v>266873</v>
      </c>
      <c r="G5" s="22">
        <v>59786.5</v>
      </c>
      <c r="H5" s="22">
        <v>49770.55</v>
      </c>
      <c r="I5" s="22">
        <v>3425</v>
      </c>
      <c r="J5" s="22">
        <f t="shared" si="0"/>
        <v>921558.93</v>
      </c>
      <c r="K5" s="46"/>
      <c r="L5" s="46"/>
      <c r="M5" s="45"/>
      <c r="N5" s="45"/>
      <c r="O5" s="45"/>
      <c r="P5" s="45"/>
      <c r="Q5" s="45"/>
      <c r="R5" s="45"/>
      <c r="S5" s="45"/>
      <c r="T5" s="45"/>
    </row>
    <row r="6" spans="1:20" s="44" customFormat="1" ht="23.25">
      <c r="A6" s="42" t="s">
        <v>50</v>
      </c>
      <c r="B6" s="22">
        <v>1378522.31</v>
      </c>
      <c r="C6" s="22">
        <v>93585.58</v>
      </c>
      <c r="D6" s="22">
        <v>84526.89</v>
      </c>
      <c r="E6" s="22">
        <v>577298</v>
      </c>
      <c r="F6" s="22">
        <v>492708.25</v>
      </c>
      <c r="G6" s="22">
        <v>268066</v>
      </c>
      <c r="H6" s="22">
        <v>195060</v>
      </c>
      <c r="I6" s="22">
        <v>8500</v>
      </c>
      <c r="J6" s="22">
        <f t="shared" si="0"/>
        <v>3098267.0300000003</v>
      </c>
      <c r="K6" s="46"/>
      <c r="L6" s="46"/>
      <c r="M6" s="45"/>
      <c r="N6" s="45"/>
      <c r="O6" s="45"/>
      <c r="P6" s="45"/>
      <c r="Q6" s="45"/>
      <c r="R6" s="45"/>
      <c r="S6" s="45"/>
      <c r="T6" s="45"/>
    </row>
    <row r="7" spans="1:20" s="44" customFormat="1" ht="23.25">
      <c r="A7" s="42" t="s">
        <v>51</v>
      </c>
      <c r="B7" s="22">
        <v>232073</v>
      </c>
      <c r="C7" s="22">
        <v>56160.1</v>
      </c>
      <c r="D7" s="22">
        <v>228653</v>
      </c>
      <c r="E7" s="22">
        <v>1015107.13</v>
      </c>
      <c r="F7" s="22">
        <v>538097</v>
      </c>
      <c r="G7" s="22">
        <v>27520</v>
      </c>
      <c r="H7" s="22">
        <v>26844</v>
      </c>
      <c r="I7" s="22"/>
      <c r="J7" s="22">
        <f t="shared" si="0"/>
        <v>2124454.23</v>
      </c>
      <c r="K7" s="46"/>
      <c r="L7" s="46"/>
      <c r="M7" s="45"/>
      <c r="N7" s="45"/>
      <c r="O7" s="45"/>
      <c r="P7" s="45"/>
      <c r="Q7" s="45"/>
      <c r="R7" s="45"/>
      <c r="S7" s="45"/>
      <c r="T7" s="45"/>
    </row>
    <row r="8" spans="1:10" ht="21">
      <c r="A8" s="66" t="s">
        <v>44</v>
      </c>
      <c r="B8" s="12">
        <v>250134.85</v>
      </c>
      <c r="C8" s="22">
        <v>2362</v>
      </c>
      <c r="D8" s="22">
        <v>0</v>
      </c>
      <c r="E8" s="22">
        <v>0</v>
      </c>
      <c r="F8" s="22">
        <v>0</v>
      </c>
      <c r="G8" s="22"/>
      <c r="H8" s="22"/>
      <c r="I8" s="22"/>
      <c r="J8" s="22">
        <f t="shared" si="0"/>
        <v>252496.85</v>
      </c>
    </row>
    <row r="9" spans="1:10" ht="21">
      <c r="A9" s="41" t="s">
        <v>45</v>
      </c>
      <c r="B9" s="67">
        <v>40000</v>
      </c>
      <c r="C9" s="22"/>
      <c r="D9" s="22">
        <v>0</v>
      </c>
      <c r="E9" s="22">
        <v>2431545</v>
      </c>
      <c r="F9" s="22">
        <v>160000</v>
      </c>
      <c r="G9" s="22"/>
      <c r="H9" s="22"/>
      <c r="I9" s="22"/>
      <c r="J9" s="22">
        <f t="shared" si="0"/>
        <v>2631545</v>
      </c>
    </row>
    <row r="10" spans="1:10" ht="21">
      <c r="A10" s="42" t="s">
        <v>48</v>
      </c>
      <c r="B10" s="22">
        <v>251555.24</v>
      </c>
      <c r="C10" s="22"/>
      <c r="D10" s="22">
        <v>10080</v>
      </c>
      <c r="E10" s="22">
        <v>45990</v>
      </c>
      <c r="F10" s="22">
        <v>113440</v>
      </c>
      <c r="G10" s="22">
        <v>15296.72</v>
      </c>
      <c r="H10" s="22">
        <v>0</v>
      </c>
      <c r="I10" s="22">
        <v>16150</v>
      </c>
      <c r="J10" s="22">
        <f t="shared" si="0"/>
        <v>452511.95999999996</v>
      </c>
    </row>
    <row r="11" spans="1:10" ht="21">
      <c r="A11" s="42" t="s">
        <v>47</v>
      </c>
      <c r="B11" s="67"/>
      <c r="C11" s="22"/>
      <c r="D11" s="22">
        <v>6218600</v>
      </c>
      <c r="E11" s="22">
        <v>31500</v>
      </c>
      <c r="F11" s="22">
        <v>0</v>
      </c>
      <c r="G11" s="22">
        <v>0</v>
      </c>
      <c r="H11" s="22">
        <v>90000</v>
      </c>
      <c r="I11" s="22"/>
      <c r="J11" s="22">
        <f t="shared" si="0"/>
        <v>6340100</v>
      </c>
    </row>
    <row r="12" spans="1:10" ht="21">
      <c r="A12" s="42" t="s">
        <v>46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1">
      <c r="A13" s="68" t="s">
        <v>3</v>
      </c>
      <c r="B13" s="22">
        <f aca="true" t="shared" si="1" ref="B13:I13">SUM(B2:B12)</f>
        <v>8096992.9</v>
      </c>
      <c r="C13" s="22">
        <f t="shared" si="1"/>
        <v>1112158.6800000002</v>
      </c>
      <c r="D13" s="22">
        <f t="shared" si="1"/>
        <v>7303129.890000001</v>
      </c>
      <c r="E13" s="22">
        <f t="shared" si="1"/>
        <v>4718414.51</v>
      </c>
      <c r="F13" s="22">
        <f t="shared" si="1"/>
        <v>3388154.25</v>
      </c>
      <c r="G13" s="22">
        <f t="shared" si="1"/>
        <v>599877.22</v>
      </c>
      <c r="H13" s="22">
        <f t="shared" si="1"/>
        <v>582940.55</v>
      </c>
      <c r="I13" s="22">
        <f t="shared" si="1"/>
        <v>163075</v>
      </c>
      <c r="J13" s="22">
        <f>SUM(B13:I13)</f>
        <v>25964743</v>
      </c>
    </row>
  </sheetData>
  <sheetProtection/>
  <printOptions/>
  <pageMargins left="0.13" right="0.5" top="0.15748031496062992" bottom="0.1968503937007874" header="0.1181102362204724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2013-08-07T08:06:01Z</cp:lastPrinted>
  <dcterms:created xsi:type="dcterms:W3CDTF">2005-04-29T04:59:16Z</dcterms:created>
  <dcterms:modified xsi:type="dcterms:W3CDTF">2013-08-07T08:06:25Z</dcterms:modified>
  <cp:category/>
  <cp:version/>
  <cp:contentType/>
  <cp:contentStatus/>
</cp:coreProperties>
</file>