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อบต.หินเหล็กไฟ\เปิดเผยข้อมูล  ปปช. ตามหนังสือที่ มท 0808.2ว4001\"/>
    </mc:Choice>
  </mc:AlternateContent>
  <xr:revisionPtr revIDLastSave="0" documentId="13_ncr:1_{76909F57-E794-4B9F-BA38-A5B4192F3851}" xr6:coauthVersionLast="40" xr6:coauthVersionMax="47" xr10:uidLastSave="{00000000-0000-0000-0000-000000000000}"/>
  <bookViews>
    <workbookView xWindow="-120" yWindow="-120" windowWidth="29040" windowHeight="15840" tabRatio="833" firstSheet="8" activeTab="9" xr2:uid="{00000000-000D-0000-FFFF-FFFF00000000}"/>
  </bookViews>
  <sheets>
    <sheet name="เงินสะสมที่อนุมัติ ปี 65 ใช (2)" sheetId="57" r:id="rId1"/>
    <sheet name="เงินสะสม 64" sheetId="51" state="hidden" r:id="rId2"/>
    <sheet name="เงินสะสม 65" sheetId="52" state="hidden" r:id="rId3"/>
    <sheet name="Sheet2" sheetId="53" state="hidden" r:id="rId4"/>
    <sheet name="Sheet1" sheetId="54" state="hidden" r:id="rId5"/>
    <sheet name="เงินสะสม 65 (2)" sheetId="55" state="hidden" r:id="rId6"/>
    <sheet name="เงินสะสมที่อนุมัติ ปี 65 ใช้ต่อ" sheetId="56" state="hidden" r:id="rId7"/>
    <sheet name="เงินสะสมที่อนุมัติ ปี 65 " sheetId="59" state="hidden" r:id="rId8"/>
    <sheet name="เปิดเผยข้อมูลการใช้จ่ายเงินสะสม" sheetId="67" r:id="rId9"/>
    <sheet name="เปิดเผยข้อมูลการใช้จ่ายเงิน (2)" sheetId="68" r:id="rId10"/>
  </sheets>
  <definedNames>
    <definedName name="_xlnm.Print_Titles" localSheetId="1">'เงินสะสม 64'!$6:$6</definedName>
    <definedName name="_xlnm.Print_Titles" localSheetId="2">'เงินสะสม 65'!$6:$6</definedName>
    <definedName name="_xlnm.Print_Titles" localSheetId="5">'เงินสะสม 65 (2)'!$6:$6</definedName>
    <definedName name="_xlnm.Print_Titles" localSheetId="7">'เงินสะสมที่อนุมัติ ปี 65 '!$6:$6</definedName>
    <definedName name="_xlnm.Print_Titles" localSheetId="0">'เงินสะสมที่อนุมัติ ปี 65 ใช (2)'!$6:$6</definedName>
    <definedName name="_xlnm.Print_Titles" localSheetId="6">'เงินสะสมที่อนุมัติ ปี 65 ใช้ต่อ'!$6:$6</definedName>
    <definedName name="_xlnm.Print_Titles" localSheetId="9">'เปิดเผยข้อมูลการใช้จ่ายเงิน (2)'!$5:$5</definedName>
    <definedName name="_xlnm.Print_Titles" localSheetId="8">เปิดเผยข้อมูลการใช้จ่ายเงินสะสม!$5:$5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68" l="1"/>
  <c r="C86" i="68"/>
  <c r="D19" i="67"/>
  <c r="C19" i="67"/>
  <c r="F176" i="59" l="1"/>
  <c r="E176" i="59"/>
  <c r="D176" i="59"/>
  <c r="H171" i="59"/>
  <c r="G171" i="59"/>
  <c r="H166" i="59"/>
  <c r="G166" i="59"/>
  <c r="H162" i="59"/>
  <c r="G162" i="59"/>
  <c r="H158" i="59"/>
  <c r="G158" i="59"/>
  <c r="H153" i="59"/>
  <c r="G153" i="59"/>
  <c r="H149" i="59"/>
  <c r="G149" i="59"/>
  <c r="H146" i="59"/>
  <c r="G146" i="59"/>
  <c r="H142" i="59"/>
  <c r="G142" i="59"/>
  <c r="H139" i="59"/>
  <c r="G139" i="59"/>
  <c r="H136" i="59"/>
  <c r="G136" i="59"/>
  <c r="H130" i="59"/>
  <c r="G130" i="59"/>
  <c r="H124" i="59"/>
  <c r="G124" i="59"/>
  <c r="H119" i="59"/>
  <c r="G119" i="59"/>
  <c r="H114" i="59"/>
  <c r="G114" i="59"/>
  <c r="H110" i="59"/>
  <c r="G110" i="59"/>
  <c r="H106" i="59"/>
  <c r="G106" i="59"/>
  <c r="H103" i="59"/>
  <c r="G103" i="59"/>
  <c r="H100" i="59"/>
  <c r="G100" i="59"/>
  <c r="H96" i="59"/>
  <c r="G96" i="59"/>
  <c r="H92" i="59"/>
  <c r="G92" i="59"/>
  <c r="H86" i="59"/>
  <c r="G86" i="59"/>
  <c r="H82" i="59"/>
  <c r="G82" i="59"/>
  <c r="H76" i="59"/>
  <c r="G76" i="59"/>
  <c r="H72" i="59"/>
  <c r="G72" i="59"/>
  <c r="G68" i="59"/>
  <c r="H65" i="59"/>
  <c r="G65" i="59"/>
  <c r="H62" i="59"/>
  <c r="G62" i="59"/>
  <c r="H58" i="59"/>
  <c r="G58" i="59"/>
  <c r="H54" i="59"/>
  <c r="G54" i="59"/>
  <c r="H51" i="59"/>
  <c r="G51" i="59"/>
  <c r="H47" i="59"/>
  <c r="G47" i="59"/>
  <c r="H42" i="59"/>
  <c r="G42" i="59"/>
  <c r="H39" i="59"/>
  <c r="G39" i="59"/>
  <c r="H35" i="59"/>
  <c r="G35" i="59"/>
  <c r="H32" i="59"/>
  <c r="G32" i="59"/>
  <c r="H29" i="59"/>
  <c r="G29" i="59"/>
  <c r="H24" i="59"/>
  <c r="G24" i="59"/>
  <c r="H19" i="59"/>
  <c r="G19" i="59"/>
  <c r="H16" i="59"/>
  <c r="G16" i="59"/>
  <c r="H13" i="59"/>
  <c r="G13" i="59"/>
  <c r="H10" i="59"/>
  <c r="G10" i="59"/>
  <c r="H7" i="59"/>
  <c r="G7" i="59"/>
  <c r="G176" i="59" l="1"/>
  <c r="H176" i="59"/>
  <c r="F174" i="57" l="1"/>
  <c r="E174" i="57"/>
  <c r="D174" i="57"/>
  <c r="H169" i="57"/>
  <c r="G169" i="57"/>
  <c r="I164" i="57"/>
  <c r="H164" i="57"/>
  <c r="G164" i="57"/>
  <c r="H160" i="57"/>
  <c r="G160" i="57"/>
  <c r="I156" i="57"/>
  <c r="H156" i="57"/>
  <c r="G156" i="57"/>
  <c r="H151" i="57"/>
  <c r="G151" i="57"/>
  <c r="H147" i="57"/>
  <c r="G147" i="57"/>
  <c r="H144" i="57"/>
  <c r="G144" i="57"/>
  <c r="I140" i="57"/>
  <c r="H140" i="57"/>
  <c r="G140" i="57"/>
  <c r="H137" i="57"/>
  <c r="G137" i="57"/>
  <c r="I134" i="57"/>
  <c r="H134" i="57"/>
  <c r="G134" i="57"/>
  <c r="H128" i="57"/>
  <c r="G128" i="57"/>
  <c r="H122" i="57"/>
  <c r="G122" i="57"/>
  <c r="H117" i="57"/>
  <c r="G117" i="57"/>
  <c r="H112" i="57"/>
  <c r="G112" i="57"/>
  <c r="I108" i="57"/>
  <c r="H108" i="57"/>
  <c r="G108" i="57"/>
  <c r="I104" i="57"/>
  <c r="H104" i="57"/>
  <c r="G104" i="57"/>
  <c r="H101" i="57"/>
  <c r="G101" i="57"/>
  <c r="I98" i="57"/>
  <c r="H98" i="57"/>
  <c r="G98" i="57"/>
  <c r="H94" i="57"/>
  <c r="G94" i="57"/>
  <c r="H90" i="57"/>
  <c r="G90" i="57"/>
  <c r="H84" i="57"/>
  <c r="G84" i="57"/>
  <c r="H80" i="57"/>
  <c r="G80" i="57"/>
  <c r="H76" i="57"/>
  <c r="G76" i="57"/>
  <c r="H72" i="57"/>
  <c r="G72" i="57"/>
  <c r="G68" i="57"/>
  <c r="H65" i="57"/>
  <c r="G65" i="57"/>
  <c r="H62" i="57"/>
  <c r="G62" i="57"/>
  <c r="H58" i="57"/>
  <c r="G58" i="57"/>
  <c r="H54" i="57"/>
  <c r="G54" i="57"/>
  <c r="H51" i="57"/>
  <c r="G51" i="57"/>
  <c r="H47" i="57"/>
  <c r="G47" i="57"/>
  <c r="I42" i="57"/>
  <c r="I174" i="57" s="1"/>
  <c r="H42" i="57"/>
  <c r="G42" i="57"/>
  <c r="H39" i="57"/>
  <c r="G39" i="57"/>
  <c r="H35" i="57"/>
  <c r="G35" i="57"/>
  <c r="H32" i="57"/>
  <c r="G32" i="57"/>
  <c r="H29" i="57"/>
  <c r="G29" i="57"/>
  <c r="H24" i="57"/>
  <c r="G24" i="57"/>
  <c r="H19" i="57"/>
  <c r="G19" i="57"/>
  <c r="H16" i="57"/>
  <c r="G16" i="57"/>
  <c r="H13" i="57"/>
  <c r="G13" i="57"/>
  <c r="H10" i="57"/>
  <c r="G10" i="57"/>
  <c r="H7" i="57"/>
  <c r="H174" i="57" s="1"/>
  <c r="G7" i="57"/>
  <c r="G174" i="57" s="1"/>
  <c r="F174" i="56" l="1"/>
  <c r="E174" i="56"/>
  <c r="D174" i="56"/>
  <c r="H169" i="56"/>
  <c r="G169" i="56"/>
  <c r="I164" i="56"/>
  <c r="H164" i="56"/>
  <c r="G164" i="56"/>
  <c r="H160" i="56"/>
  <c r="G160" i="56"/>
  <c r="I156" i="56"/>
  <c r="H156" i="56"/>
  <c r="G156" i="56"/>
  <c r="H151" i="56"/>
  <c r="G151" i="56"/>
  <c r="H147" i="56"/>
  <c r="G147" i="56"/>
  <c r="H144" i="56"/>
  <c r="G144" i="56"/>
  <c r="I140" i="56"/>
  <c r="H140" i="56"/>
  <c r="G140" i="56"/>
  <c r="H137" i="56"/>
  <c r="G137" i="56"/>
  <c r="I134" i="56"/>
  <c r="H134" i="56"/>
  <c r="G134" i="56"/>
  <c r="H128" i="56"/>
  <c r="G128" i="56"/>
  <c r="H122" i="56"/>
  <c r="G122" i="56"/>
  <c r="H117" i="56"/>
  <c r="G117" i="56"/>
  <c r="H112" i="56"/>
  <c r="G112" i="56"/>
  <c r="I108" i="56"/>
  <c r="H108" i="56"/>
  <c r="G108" i="56"/>
  <c r="I104" i="56"/>
  <c r="H104" i="56"/>
  <c r="G104" i="56"/>
  <c r="H101" i="56"/>
  <c r="G101" i="56"/>
  <c r="I98" i="56"/>
  <c r="H98" i="56"/>
  <c r="G98" i="56"/>
  <c r="H94" i="56"/>
  <c r="G94" i="56"/>
  <c r="H90" i="56"/>
  <c r="G90" i="56"/>
  <c r="H84" i="56"/>
  <c r="G84" i="56"/>
  <c r="H80" i="56"/>
  <c r="G80" i="56"/>
  <c r="H76" i="56"/>
  <c r="G76" i="56"/>
  <c r="H72" i="56"/>
  <c r="G72" i="56"/>
  <c r="G68" i="56"/>
  <c r="H65" i="56"/>
  <c r="G65" i="56"/>
  <c r="H62" i="56"/>
  <c r="G62" i="56"/>
  <c r="H58" i="56"/>
  <c r="G58" i="56"/>
  <c r="H54" i="56"/>
  <c r="G54" i="56"/>
  <c r="H51" i="56"/>
  <c r="G51" i="56"/>
  <c r="H47" i="56"/>
  <c r="G47" i="56"/>
  <c r="I42" i="56"/>
  <c r="H42" i="56"/>
  <c r="G42" i="56"/>
  <c r="H39" i="56"/>
  <c r="G39" i="56"/>
  <c r="H35" i="56"/>
  <c r="G35" i="56"/>
  <c r="H32" i="56"/>
  <c r="G32" i="56"/>
  <c r="H29" i="56"/>
  <c r="G29" i="56"/>
  <c r="H24" i="56"/>
  <c r="G24" i="56"/>
  <c r="H19" i="56"/>
  <c r="G19" i="56"/>
  <c r="H16" i="56"/>
  <c r="G16" i="56"/>
  <c r="H13" i="56"/>
  <c r="G13" i="56"/>
  <c r="H10" i="56"/>
  <c r="G10" i="56"/>
  <c r="H7" i="56"/>
  <c r="G7" i="56"/>
  <c r="H174" i="56" l="1"/>
  <c r="I174" i="56"/>
  <c r="G174" i="56"/>
  <c r="H13" i="55"/>
  <c r="H16" i="55"/>
  <c r="H19" i="55"/>
  <c r="H24" i="55"/>
  <c r="H29" i="55"/>
  <c r="H32" i="55"/>
  <c r="H35" i="55"/>
  <c r="H39" i="55"/>
  <c r="H42" i="55"/>
  <c r="H47" i="55"/>
  <c r="H51" i="55"/>
  <c r="H54" i="55"/>
  <c r="H58" i="55"/>
  <c r="H62" i="55"/>
  <c r="H65" i="55"/>
  <c r="H72" i="55"/>
  <c r="H76" i="55"/>
  <c r="H80" i="55"/>
  <c r="H84" i="55"/>
  <c r="H90" i="55"/>
  <c r="H94" i="55"/>
  <c r="H98" i="55"/>
  <c r="H101" i="55"/>
  <c r="H104" i="55"/>
  <c r="H108" i="55"/>
  <c r="H112" i="55"/>
  <c r="H117" i="55"/>
  <c r="H122" i="55"/>
  <c r="H128" i="55"/>
  <c r="H134" i="55"/>
  <c r="H137" i="55"/>
  <c r="H140" i="55"/>
  <c r="H144" i="55"/>
  <c r="H10" i="55"/>
  <c r="H7" i="55"/>
  <c r="H151" i="55"/>
  <c r="H156" i="55"/>
  <c r="H160" i="55"/>
  <c r="H164" i="55"/>
  <c r="H169" i="55"/>
  <c r="H147" i="55"/>
  <c r="F174" i="55"/>
  <c r="E174" i="55"/>
  <c r="D174" i="55"/>
  <c r="G169" i="55"/>
  <c r="I164" i="55"/>
  <c r="G164" i="55"/>
  <c r="G160" i="55"/>
  <c r="I156" i="55"/>
  <c r="G156" i="55"/>
  <c r="G151" i="55"/>
  <c r="I147" i="55"/>
  <c r="G147" i="55"/>
  <c r="I144" i="55"/>
  <c r="G144" i="55"/>
  <c r="I140" i="55"/>
  <c r="G140" i="55"/>
  <c r="I137" i="55"/>
  <c r="G137" i="55"/>
  <c r="I134" i="55"/>
  <c r="G134" i="55"/>
  <c r="G128" i="55"/>
  <c r="I122" i="55"/>
  <c r="G122" i="55"/>
  <c r="I117" i="55"/>
  <c r="G117" i="55"/>
  <c r="I112" i="55"/>
  <c r="G112" i="55"/>
  <c r="I108" i="55"/>
  <c r="G108" i="55"/>
  <c r="I104" i="55"/>
  <c r="G104" i="55"/>
  <c r="I101" i="55"/>
  <c r="G101" i="55"/>
  <c r="I98" i="55"/>
  <c r="G98" i="55"/>
  <c r="I94" i="55"/>
  <c r="G94" i="55"/>
  <c r="G90" i="55"/>
  <c r="G84" i="55"/>
  <c r="G80" i="55"/>
  <c r="G76" i="55"/>
  <c r="G72" i="55"/>
  <c r="I68" i="55"/>
  <c r="G68" i="55"/>
  <c r="G65" i="55"/>
  <c r="G62" i="55"/>
  <c r="G58" i="55"/>
  <c r="G54" i="55"/>
  <c r="I51" i="55"/>
  <c r="G51" i="55"/>
  <c r="G47" i="55"/>
  <c r="I42" i="55"/>
  <c r="G42" i="55"/>
  <c r="G39" i="55"/>
  <c r="G35" i="55"/>
  <c r="G32" i="55"/>
  <c r="G29" i="55"/>
  <c r="G24" i="55"/>
  <c r="I19" i="55"/>
  <c r="G19" i="55"/>
  <c r="I16" i="55"/>
  <c r="G16" i="55"/>
  <c r="G13" i="55"/>
  <c r="G10" i="55"/>
  <c r="G7" i="55"/>
  <c r="G174" i="55" l="1"/>
  <c r="I174" i="55"/>
  <c r="H174" i="55"/>
  <c r="H43" i="51"/>
  <c r="K36" i="51"/>
  <c r="H33" i="51"/>
  <c r="H36" i="51" s="1"/>
  <c r="G33" i="51"/>
  <c r="G28" i="51"/>
  <c r="H28" i="51"/>
  <c r="G21" i="51"/>
  <c r="H21" i="51" s="1"/>
  <c r="G14" i="51"/>
  <c r="H14" i="51" s="1"/>
  <c r="H13" i="52" l="1"/>
  <c r="H16" i="52"/>
  <c r="H19" i="52"/>
  <c r="H22" i="52"/>
  <c r="H27" i="52"/>
  <c r="H30" i="52"/>
  <c r="H33" i="52"/>
  <c r="H37" i="52"/>
  <c r="H40" i="52"/>
  <c r="H45" i="52"/>
  <c r="H49" i="52"/>
  <c r="H52" i="52"/>
  <c r="H56" i="52"/>
  <c r="H60" i="52"/>
  <c r="H63" i="52"/>
  <c r="H66" i="52"/>
  <c r="H70" i="52"/>
  <c r="H74" i="52"/>
  <c r="H78" i="52"/>
  <c r="H82" i="52"/>
  <c r="H87" i="52"/>
  <c r="H91" i="52"/>
  <c r="H95" i="52"/>
  <c r="H98" i="52"/>
  <c r="H101" i="52"/>
  <c r="H105" i="52"/>
  <c r="H109" i="52"/>
  <c r="H114" i="52"/>
  <c r="H119" i="52"/>
  <c r="H125" i="52"/>
  <c r="H129" i="52"/>
  <c r="H132" i="52"/>
  <c r="H135" i="52"/>
  <c r="H139" i="52"/>
  <c r="H142" i="52"/>
  <c r="H146" i="52"/>
  <c r="H151" i="52"/>
  <c r="H155" i="52"/>
  <c r="H159" i="52"/>
  <c r="H164" i="52"/>
  <c r="G13" i="52"/>
  <c r="G16" i="52"/>
  <c r="G19" i="52"/>
  <c r="G22" i="52"/>
  <c r="G27" i="52"/>
  <c r="G30" i="52"/>
  <c r="G33" i="52"/>
  <c r="G45" i="52"/>
  <c r="G49" i="52"/>
  <c r="G52" i="52"/>
  <c r="G56" i="52"/>
  <c r="G60" i="52"/>
  <c r="G63" i="52"/>
  <c r="G66" i="52"/>
  <c r="G70" i="52"/>
  <c r="G74" i="52"/>
  <c r="G78" i="52"/>
  <c r="G82" i="52"/>
  <c r="G87" i="52"/>
  <c r="G91" i="52"/>
  <c r="G95" i="52"/>
  <c r="G98" i="52"/>
  <c r="G101" i="52"/>
  <c r="G105" i="52"/>
  <c r="G109" i="52"/>
  <c r="G114" i="52"/>
  <c r="G119" i="52"/>
  <c r="G125" i="52"/>
  <c r="G129" i="52"/>
  <c r="G132" i="52"/>
  <c r="G135" i="52"/>
  <c r="G139" i="52"/>
  <c r="G142" i="52"/>
  <c r="G146" i="52"/>
  <c r="G151" i="52"/>
  <c r="G155" i="52"/>
  <c r="G159" i="52"/>
  <c r="G164" i="52"/>
  <c r="H10" i="52"/>
  <c r="G10" i="52"/>
  <c r="D169" i="52" l="1"/>
  <c r="E44" i="53" l="1"/>
  <c r="F169" i="52" l="1"/>
  <c r="E169" i="52"/>
  <c r="H7" i="52"/>
  <c r="G7" i="52"/>
  <c r="D43" i="51"/>
  <c r="G169" i="52" l="1"/>
  <c r="H169" i="52"/>
  <c r="F43" i="51"/>
  <c r="E43" i="51"/>
  <c r="K40" i="51"/>
  <c r="G7" i="51"/>
  <c r="H7" i="51" s="1"/>
  <c r="G43" i="51" l="1"/>
</calcChain>
</file>

<file path=xl/sharedStrings.xml><?xml version="1.0" encoding="utf-8"?>
<sst xmlns="http://schemas.openxmlformats.org/spreadsheetml/2006/main" count="2256" uniqueCount="443">
  <si>
    <t>เงินสะสม</t>
  </si>
  <si>
    <t>รวม</t>
  </si>
  <si>
    <t>โครงการ</t>
  </si>
  <si>
    <t>หมวด</t>
  </si>
  <si>
    <t>ประเภท</t>
  </si>
  <si>
    <t>จำนวนเงินที่ได้รับอนุมัติ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</si>
  <si>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</si>
  <si>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</si>
  <si>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</si>
  <si>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</si>
  <si>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งบกลาง</t>
  </si>
  <si>
    <t>องค์การบริหารส่วนตำบลหินเหล็กไฟ</t>
  </si>
  <si>
    <t>สำหรับปี  สิ้นสุดวันที่  30  กันยายน  2564</t>
  </si>
  <si>
    <t>สาธารณูปโภค</t>
  </si>
  <si>
    <t>ปี  2564</t>
  </si>
  <si>
    <t>ค่าที่ดินและ</t>
  </si>
  <si>
    <t>สิ่งก่อสร้าง</t>
  </si>
  <si>
    <t>ค่าก่อสร้าง</t>
  </si>
  <si>
    <t>รายงานเงินสะสมที่จะดำเนินการในปีต่อไป</t>
  </si>
  <si>
    <t>โครงการก่อสร้างท่อระบายน้ำ คสล.</t>
  </si>
  <si>
    <t>ขนาดเส้นผ่านศูนย์กลาง 0.80 เมตร</t>
  </si>
  <si>
    <t>พร้อมบ่อพัก คสล.และฝาตะแกรงเหล็ก</t>
  </si>
  <si>
    <t>ซ.วัดนิโครธาราม ม.1 บ้านหนองขอน</t>
  </si>
  <si>
    <t>(สมัยวิสามัญ สมัยที่  1/2564</t>
  </si>
  <si>
    <t>ลว. 9 กุมภาพันธ์  2564)</t>
  </si>
  <si>
    <t>สัญญา 24/64</t>
  </si>
  <si>
    <t>CNTR-0352/64</t>
  </si>
  <si>
    <t>ปรับลดเนื้องาน</t>
  </si>
  <si>
    <t>ในปีงบ 2565</t>
  </si>
  <si>
    <t>สำรองจ่าย</t>
  </si>
  <si>
    <t>โครงการจัดหาวัคซีนป้องกันไวรัส</t>
  </si>
  <si>
    <t xml:space="preserve">โคโรน่า 2019 </t>
  </si>
  <si>
    <t>บันทึกข้อความบริหารทั่วไป 13/64</t>
  </si>
  <si>
    <t>ลว.16 สิงหาคม 2564</t>
  </si>
  <si>
    <t>ระบบ laas ในปี 64 ถ้าไม่ใช่งานก่อสร้างไม่ต้องสร้างโครงการระบบ</t>
  </si>
  <si>
    <t xml:space="preserve">ซึ่งได้เบิกจ่ายค่าวัคซีนโดยไม่สร้างโครงการ </t>
  </si>
  <si>
    <t>ฎ.81/65=921,380</t>
  </si>
  <si>
    <t>ฎ.133/65=931,067</t>
  </si>
  <si>
    <t>ฎ.197/65=1,250,175</t>
  </si>
  <si>
    <t xml:space="preserve">ขออนุมัติเงินสะสม </t>
  </si>
  <si>
    <t>ปี 64 ซื้อวัคซีน</t>
  </si>
  <si>
    <t>หัก ค่าฉีดซึ่ง รพ.วางบิลปี 65</t>
  </si>
  <si>
    <t>*ปี 64 สร้างโครงการในระบบ 5,900,000บาท แต่เบิกโดยไม่ได้ดีงจากโครงการ ค่าวัคซีน 4,613,400 บาท คงเหลือ ปี 64 คงเหลือ 1,286,600 บาท แต่บันทึกใน laas ยกมาทั้งจำนวน 5,900,000 บาท</t>
  </si>
  <si>
    <t>*ปี 65 มีการเบิกจ่ายค่าบริการฉีดจาก รพ.หัวหิน จำนวน 600,000 บาท เพราะฉะนั้นเหลือเงินสะสมที่ยังไม่ได้ใช้ 686,600 บาท</t>
  </si>
  <si>
    <t>ฎ.1483/64</t>
  </si>
  <si>
    <t>สำหรับปี  สิ้นสุดวันที่  30  กันยายน  2565</t>
  </si>
  <si>
    <t>ปี  2565</t>
  </si>
  <si>
    <t>บัญชีสรุปงบโครงการ จ่ายขาดเงินสะสมปีงบประมาณ 2565</t>
  </si>
  <si>
    <t>ลำดับที่</t>
  </si>
  <si>
    <t xml:space="preserve">ชื่อโครงการ </t>
  </si>
  <si>
    <t>หมู่บ้าน</t>
  </si>
  <si>
    <t>จำนวนเงิน (บาท)</t>
  </si>
  <si>
    <t>หมายเหตุ</t>
  </si>
  <si>
    <t xml:space="preserve">ก่อสร้างถนน คสล. ซอยแยกวัดนิโครธาราม </t>
  </si>
  <si>
    <t>บ้านหนองขอน</t>
  </si>
  <si>
    <t>ก่อสร้างถนน คสล. ซอยเต็มเปี่ยม</t>
  </si>
  <si>
    <t>ก่อสร้างถนน ลูกรัง ซอยวงศ์ทองเชื่อมคันคลองห้วยโดด</t>
  </si>
  <si>
    <t>ก่อสร้างรางระบายน้ำคอนกรีต ซอยห้วยโดด-สวนน้ำ</t>
  </si>
  <si>
    <t>บ้านวังโบสถ์</t>
  </si>
  <si>
    <t>ก่อสร้างถนน คสล. ซอยสัมพันธ์วงศ์ 2</t>
  </si>
  <si>
    <t>บ้านหนองนกน้อย</t>
  </si>
  <si>
    <t>ก่อสร้างวางท่อระบายน้ำคสล.ขนาด ø0.60 เมตรพร้อมบ่อพักฝาตะแกรงเหล็ก ซอยทางเข้าวังโบสถ์ (บริเวณบ้านตาเจียม)</t>
  </si>
  <si>
    <t>ก่อสร้างถนน คสล. ซอย 11</t>
  </si>
  <si>
    <t>ก่อสร้างถนน ลูกรัง ซอยต้นยาง</t>
  </si>
  <si>
    <t>ก่อสร้างวางท่อระบายน้ำคสล.ขนาด ø0.40 เมตรพร้อมบ่อพักและฝาตะแกรงเหล็ก ซอยหนองหมี</t>
  </si>
  <si>
    <t>บ้านหนองตะเภา</t>
  </si>
  <si>
    <t xml:space="preserve">ดัดแปลงต่อเติมอาคารที่จอดรถเพื่อใช้เป็นสำนักงานกองช่าง                                     </t>
  </si>
  <si>
    <t xml:space="preserve">โครงการก่อสร้างวางท่อระบายน้ำคอนกรีตเสริมเหล็ก ขนาดเส้นผ่าศูนย์กลาง 0.60 เมตร พร้อมบ่อพักฝาตะแกรงเหล็ก และปรับปรุงถนนลูกรัง ซอยพรสวรรค์ 5 </t>
  </si>
  <si>
    <t>ก่อสร้างถนน คสล.พร้อมวางท่อระบายน้ำ คสล.ขนาด ø0.40 เมตร ซอยบ้านดาวเรือง</t>
  </si>
  <si>
    <t>บ้านหนองคร้า</t>
  </si>
  <si>
    <t>ก่อสร้างถนน คสล. ซอยอิ่มจันทร์ 3 (ต่อจากโครงการเดิม)</t>
  </si>
  <si>
    <t>บ้านหนองซอ</t>
  </si>
  <si>
    <t>ก่อสร้างวางท่อระบายน้ำคสล.ขนาด ø0.40 เมตรพร้อมบ่อพักและฝาตะแกรงเหล็ก สายหนองเหียง-หัวหิน</t>
  </si>
  <si>
    <t>บ้านหนองเหียง</t>
  </si>
  <si>
    <t>ก่อสร้างวางท่อระบายน้ำคสล.ขนาด ø0.40 เมตรพร้อมบ่อพักและฝาตะแกรงเหล็ก จากบ้านบนหิน-ศาลาประจำหมู่บ้าน</t>
  </si>
  <si>
    <t>ปรับปรุงผิวจราจรลาดยางแอสฟัลท์ติกคอนกรีต ซอยคีรีนครา</t>
  </si>
  <si>
    <t>ก่อสร้างถนน คสล. ซอยใจเย็น</t>
  </si>
  <si>
    <t>ก่อสร้างวางท่อระบายน้ำคสล.ขนาด ø0.40 เมตรพร้อมบ่อพักและฝาตะแกรงเหล็ก ซอยหนองเสือดำ</t>
  </si>
  <si>
    <t>บ้านหนองเสือดำ</t>
  </si>
  <si>
    <t>ก่อสร้างวางท่อระบายน้ำคสล.ขนาด ø0.30 เมตรพร้อมบ่อพักและฝาตะแกรงเหล็ก ซอยไร่แลนด์ 5</t>
  </si>
  <si>
    <t>บ้านขอนทอง</t>
  </si>
  <si>
    <t>ก่อสร้างวางท่อระบายน้ำคสล.ขนาด ø0.60 เมตรพร้อมบ่อพักและฝาตะแกรงเหล็ก ซอยอำนวยผลเข้าซอยอำนวยผล 2</t>
  </si>
  <si>
    <t>ก่อสร้างวางท่อระบายน้ำคสล.ขนาด ø0.40 เมตรพร้อมบ่อพักและฝาตะแกรงเหล็ก ซอยศาลาบรรพบุรุษ</t>
  </si>
  <si>
    <t>ก่อสร้างวางท่อระบายน้ำคสล.ขนาด ø0.60 เมตรพร้อมบ่อพักและฝาตะแกรงเหล็ก ซอยอำนวยผล1 หน้าร้านธงวัสดุก่อสร้างถึงปากทางสามแยกบ้านลุงจิต</t>
  </si>
  <si>
    <t>ก่อสร้างวางท่อระบายน้ำคสล.ขนาด ø0.60 เมตรพร้อมบ่อพักและฝาตะแกรงเหล็ก ซอยอำนวยผล (ซอยห้าดาว)</t>
  </si>
  <si>
    <t>ก่อสร้างวางท่อระบายน้ำคสล.ขนาด ø0.30 เมตรพร้อมบ่อพักและฝาตะแกรงเหล็ก ซอยสันติสุข 3</t>
  </si>
  <si>
    <t>บ้านหนองขอนใต้</t>
  </si>
  <si>
    <t>ก่อสร้างรางระบายน้ำคสล.พร้อมฝาตะแกรงเหล็กซอยสันติสุข 4</t>
  </si>
  <si>
    <t>ปรับปรุงบ่อพักระบายน้ำ คสล. ซอยสันติสุข</t>
  </si>
  <si>
    <t>ก่อสร้างวางท่อระบายน้ำคสล.ขนาด ø0.40 เมตรพร้อมบ่อพักและฝาตะแกรงเหล็ก ซอย 4</t>
  </si>
  <si>
    <t>บ้านตอเกตุ</t>
  </si>
  <si>
    <t>ก่อสร้างวางท่อระบายน้ำคสล.ขนาด ø0.40 เมตรพร้อมบ่อพักและฝาตะแกรงเหล็ก ซอย 6</t>
  </si>
  <si>
    <t>ก่อสร้างวางท่อระบายน้ำคสล.ขนาด ø0.80 เมตรพร้อมบ่อพักและฝาตะแกรงเหล็ก หน้าบ้านเลขที่ 205 บ้านหนองตะเภา-ดอนมะกอก(ปข.4010)</t>
  </si>
  <si>
    <t>ก่อสร้างวางท่อระบายน้ำคสล.ขนาด ø0.80 เมตรพร้อมบ่อพักและฝาตะแกรงเหล็ก สายบ้านหนองตะเภา-ดอนมะกอก(ปข.4010)</t>
  </si>
  <si>
    <t xml:space="preserve">ขุดเจาะบ่อบาดาล ขนาด ø 6 นิ้ว พร้อมติดตั้งอุปกรณ์และติดตั้งเครื่องสูบน้ำไฟฟ้าแบบมอเตอร์จมใต้น้ำขนาด 2 แรงม้า 220 V.ACพร้อมอุปกรณ์ บริเวณแยกซอย1 </t>
  </si>
  <si>
    <t>ก่อสร้างถนน คสล พร้อมวางท่อระบายน้ำ คสล.ขนาดø0.80 เมตร ซอยอยู่เจริญ</t>
  </si>
  <si>
    <t>บ้านโชคพัฒนา</t>
  </si>
  <si>
    <t>ปรับปรุงผิวจราจรลาดยางแอสฟัลท์ติกคอนกรีต ซอยแยกหม่อนไหมฯ</t>
  </si>
  <si>
    <t>บ้านหนองสมอ</t>
  </si>
  <si>
    <t>ก่อสร้างรางระบายน้ำ คสล.พร้อมฝาตะแกรงเหล็ก ซอยสกลรัตน์</t>
  </si>
  <si>
    <t xml:space="preserve">ปรับปรุงถนนคสล.พร้อมวางท่อระบายน้ำ คสล. ขนาด ø0.60 เมตร ซอยพูนสุข(หน้าโครงการเนเชอรอลฮิล) </t>
  </si>
  <si>
    <t>บ้านหนองขอนเหนือ</t>
  </si>
  <si>
    <t xml:space="preserve">ก่อสร้างรางระบายน้ำคสล.พร้อมฝาตะแกรงเหล็ก ซอยพูนสุข </t>
  </si>
  <si>
    <t xml:space="preserve">วางท่อระบายน้ำคสล.ขนาด ø0.40 เมตรพร้อมบ่อพักและฝาตะแกรงเหล็ก ซอยไร่วิรัตน์ </t>
  </si>
  <si>
    <t>ก่อสร้างถนนคสล.แยกซอยฉ่ำชื่น พร้อมวางท่อระบายน้ำคสล. ขนาด ø 0.40 เมตร พร้อมบ่อพักและฝาตะแกรงเหล็ก</t>
  </si>
  <si>
    <t>วางท่อระบายน้ำคสล.ขนาด ø0.30 เมตรและขนาด ø0.40 เมตรพร้อมบ่อพักและฝาตะแกรงเหล็ก ซอยแยกฉ่ำชื่น</t>
  </si>
  <si>
    <t>ก่อสร้างรางระบายน้ำคสล. เลียบถนนสายปข.2004 (หนองขอน-หนองพรานพุก)</t>
  </si>
  <si>
    <t>ย้ายหอถังทรงแชมเปญขนาดความจุ 20 ลูกบาศก์เมตร สูง 20 เมตร พร้อมถังกรองสนิมเหล็ก บริเวณศาลาประจำหมู่บ้าน</t>
  </si>
  <si>
    <t>รวมงบประมาณทั้งหมด</t>
  </si>
  <si>
    <t>หมู่ 1 บ้านหนองขอน</t>
  </si>
  <si>
    <t>ก่อสร้างถนนลูกรัง  ซอยวงศ์ทองเชื่อมคัน</t>
  </si>
  <si>
    <t>คลองห้วยโดด หมู่ 1 บ้านหนองขอน</t>
  </si>
  <si>
    <t>ก่อสร้างรางระบายน้ำคอนกรีต ซอยห้วยโดด</t>
  </si>
  <si>
    <t>สวนน้ำ หมู่ 2 บ้านวังโบสถ์</t>
  </si>
  <si>
    <t>หมู่ 3 บ้านหนองนกน้อย</t>
  </si>
  <si>
    <t>ก่อสร้างวางท่อระบายน้ำคสล. ขนาดø0.60 ม.</t>
  </si>
  <si>
    <t>พร้อมบ่อพักฝาตะแกรงเหล็ก ซอยทางเข้า</t>
  </si>
  <si>
    <t>วังโบสถ์ (บริเวณบ้านตาเจียม)  หมู่ 3</t>
  </si>
  <si>
    <t>ก่อสร้างถนน คสล. ซอย 11  หมู่ 3</t>
  </si>
  <si>
    <t>ก่อสร้างถนนลูกรัง ซอยต้นยาง หมู่ 3</t>
  </si>
  <si>
    <t>ก่อสร้างวางท่อระบายน้ำคสล. ขนาดø0.40 ม.</t>
  </si>
  <si>
    <t>พร้อมบ่อพักและฝาตะแกรงเหล็ก ซอยหนองหมี</t>
  </si>
  <si>
    <t>หมู่ 4 บ้านหนองตะเภา</t>
  </si>
  <si>
    <t>ดัดแปลงต่อเติมอาคารที่จอดรถเพื่อใช้เป็น</t>
  </si>
  <si>
    <t>สำนักงานกองช่าง หมู่ 4 บ้านหนองตะเภา</t>
  </si>
  <si>
    <t>โครงการก่อสร้างวางท่อระบายน้ำคอนกรีต</t>
  </si>
  <si>
    <t>เสริมเหล็ก ขนาด ø0.60 ม.พร้อมบ่อพัก</t>
  </si>
  <si>
    <t>ฝาตะแกรง และปรับปรุงถนนลูกรัง ซอย</t>
  </si>
  <si>
    <t>พรสวรรค์ หมู่ 4 บ้านหนองตะเภา</t>
  </si>
  <si>
    <t>ก่อสร้างถนน คสล.พร้อมวางท่อระบายน้ำคสล.</t>
  </si>
  <si>
    <t>ขนาด ø0.40 เมตร ซอยบ้านดาวเรือง</t>
  </si>
  <si>
    <t>หมู่ 5 บ้านหนองคร้า</t>
  </si>
  <si>
    <t>ก่อสร้างถนน คสล. ซอยอิ่มจันทร์ 3 (ต่อจาก</t>
  </si>
  <si>
    <t>โครงการเดิม) หมู่ 6 บ้านหนองซอ</t>
  </si>
  <si>
    <t>พร้อมบ่อพักและฝาตะแกรงเหล็ก สายหนอง</t>
  </si>
  <si>
    <t>เหียง-หัวหิน หมู่ 7 บ้านหนองเหียง</t>
  </si>
  <si>
    <t>ก่อสร้างวางท่อระบายน้ำคสล.ขนาด ø0.40 ม.</t>
  </si>
  <si>
    <t>พร้อมบ่อพักและฝากตะแกรงเหล็ก จากบ้านบน</t>
  </si>
  <si>
    <t>หิน-ศาลาประจำหมู่บ้าน หมู่ 7 บ้านหนองเหียง</t>
  </si>
  <si>
    <t>ซอยคีรีนครา หมู่7  บ้านหนองเหียง</t>
  </si>
  <si>
    <t xml:space="preserve">ปรับปรุงผิวจราจรลาดยางแอสฟัลท์ติกคอนกรีต </t>
  </si>
  <si>
    <t>ก่อสร้างถนน คสล. ซอยใจเย็น หมู่ 7</t>
  </si>
  <si>
    <t>พร้อมบ่อพักและฝาตะแกรงเหล็ก ซอยหนองเสือ</t>
  </si>
  <si>
    <t>ดำ หมู่ 8 บ้านหนองเสือดำ</t>
  </si>
  <si>
    <t>ก่อสร้างวางท่อระบายน้ำคสล.ขนาด ø0.40ม.</t>
  </si>
  <si>
    <t>พร้อมบ่อพักและฝาตะแกรงเหล็ก ซอยไร่แลนด์5</t>
  </si>
  <si>
    <t>หมู่ 9 บ้านขอนทอง</t>
  </si>
  <si>
    <t>ก่อสร้างวางท่อระบายน้ำคสล.ขนาด ø0.30เมตร</t>
  </si>
  <si>
    <t>พร้อมบ่อพักและฝาตะแกรงเหล็ก ซอยอำนวยผล</t>
  </si>
  <si>
    <t>เข้าซอยอำนวยผล 2 หมู่ 9 บ้านขอนทอง</t>
  </si>
  <si>
    <t>ก่อสร้างวางท่อระบายน้ำคสลขนาด ø0.60เมตร</t>
  </si>
  <si>
    <t>พร้อมบ่อพักและฝาตะแกรงเหล็ก ซอยศาลา</t>
  </si>
  <si>
    <t>บรรพบุรุษ หมู่ 9 บ้านขอนทอง</t>
  </si>
  <si>
    <t>ก่อสร้างวางท่อระบายน้ำคสลขนาด ø0.40เมตร</t>
  </si>
  <si>
    <t>พร้อมบ่อพักและฝาตะแกรงเหล็กซอยอำนวยผล1</t>
  </si>
  <si>
    <t>หน้าร้านธงวัสดุก่อสร้างถึงปากทางสามแยกบ้าน</t>
  </si>
  <si>
    <t>ลุงจิต หมู่ 9 บ้านขอนทอง</t>
  </si>
  <si>
    <t>ก่อสร้างวางท่อระบายน้ำคสล.ขนาด ø0.60เมตร</t>
  </si>
  <si>
    <t>(ซอยห้าดาว) หมู่ 9 บ้านขอนทอง</t>
  </si>
  <si>
    <t>ก่อสร้างวางท่อระบายน้ำคสล.ขนาดø0.60เมตร</t>
  </si>
  <si>
    <t>พร้อมบ่อพักและฝาตะแกรงเหล็ก ซอยสันติสุข 3</t>
  </si>
  <si>
    <t>ก่อสร้างวางท่อระบายน้ำคสล.ขนาด ø0.30 ม.</t>
  </si>
  <si>
    <t>หมู่ 10 บ้านหนองขอนใต้</t>
  </si>
  <si>
    <t>ซอยสันติสุข 4 หมู่ 10 บ้านหนองขอนใต้</t>
  </si>
  <si>
    <t>ก่อสร้างรางระบายน้ำคสล.พร้อมฝาตะแกรงเหล็ก</t>
  </si>
  <si>
    <t>พร้อมบ่อพักและฝาตะแกรงเหล็ก ซอย 4</t>
  </si>
  <si>
    <t>หมู่ 11 บ้านตอเกตุ</t>
  </si>
  <si>
    <t>ก่อสร้างวางท่อระบายน้ำคสล.ขนาดø0.40เมตร</t>
  </si>
  <si>
    <t xml:space="preserve">พร้อมบ่อพักและฝาตะแกรงเหล็ก ซอย 6 </t>
  </si>
  <si>
    <t>พร้อมบ่อพักและฝาตะแกรงเหล็ก หน้าบ้านเลขที่</t>
  </si>
  <si>
    <t>205 บ้านหนองตะเภา-ดอนมะกอก (ปข4010)</t>
  </si>
  <si>
    <t>ก่อสร้างวางท่อระบายน้ำคสล.ขนาด ø0.80ม.</t>
  </si>
  <si>
    <t>พร้อมบ่อพักและฝาตะแกรงเหล็ก สายบ้าน</t>
  </si>
  <si>
    <t>หนองตะเภา-ดอนมะกอก (ปข.4010)</t>
  </si>
  <si>
    <t>อุปกรณ์และติดตั้งเครื่องสูบน้ำไฟฟ้าแบบ</t>
  </si>
  <si>
    <t>มอเตอร์จมใต้น้ำขนาด 2 แรงม้า 220 V.AC</t>
  </si>
  <si>
    <t>พร้อมอุปกรณ์ บริเวณแยกซอย 1</t>
  </si>
  <si>
    <t>ขุดเจาะบ่อบาดาล ขนาด ø 6 นิ้ว พร้อมติดตั้ง</t>
  </si>
  <si>
    <t>ขนาดø0.80 เมตร ซอยอยู่เจริญ</t>
  </si>
  <si>
    <t>ก่อสร้างถนน คสล พร้อมวางท่อระบายน้ำ คสล.</t>
  </si>
  <si>
    <t>หมู่ 13 บ้านโชคพัฒนา</t>
  </si>
  <si>
    <t>ซอยแยกหม่อนไหมฯ หมู่ 14 บ้านหนองสมอ</t>
  </si>
  <si>
    <t>ซอยสกลรัตน์ หมู่ 14 บ้านหนองสมอ</t>
  </si>
  <si>
    <t xml:space="preserve">ก่อสร้างรางระบายน้ำคสล.พร้อมฝาตะแกรงเหล็ก </t>
  </si>
  <si>
    <t xml:space="preserve">ปรับปรุงถนนคสล.พร้อมวางท่อระบายน้ำ คสล. </t>
  </si>
  <si>
    <t>ขนาด ø0.60 เมตร ซอยพูนสุข(หน้าโครงการ</t>
  </si>
  <si>
    <t>เนเชอรอลฮิล) หมู่ 15 บ้านหนองขอนเหนือ</t>
  </si>
  <si>
    <t>ซอยพูนสุข หมู่ 15 บ้านหนองขอนเหนือ</t>
  </si>
  <si>
    <t xml:space="preserve">บ่อพักและฝาตะแกรงเหล็ก ซอยไร่วิรัตน์ </t>
  </si>
  <si>
    <t>หมู่ 15 บ้านหนองขอนเหนือ</t>
  </si>
  <si>
    <t>วางท่อระบายน้ำคสล.ขนาด ø0.40 เมตรพร้อม</t>
  </si>
  <si>
    <t>ก่อสร้างถนนคสล.แยกซอยฉ่ำชื่น พร้อมวาง</t>
  </si>
  <si>
    <t>ท่อระบายน้ำคสล. ขนาด ø 0.40 เมตร พร้อม</t>
  </si>
  <si>
    <t xml:space="preserve">บ่อพักและฝาตะแกรงเหล็ก   หมู่ 15 </t>
  </si>
  <si>
    <t>ขนาด ø0.40 เมตรพร้อมบ่อพักและฝาตะแกรง</t>
  </si>
  <si>
    <t>วางท่อระบายน้ำคสล.ขนาด ø0.30 เมตรและ</t>
  </si>
  <si>
    <t>เหล็กซอยแยกฉ่ำชื่น หมู่15 บ้านหนองขอนเหนือ</t>
  </si>
  <si>
    <t>ปข.2004 (หนองขอน-หนองพรานพุก)</t>
  </si>
  <si>
    <t>ก่อสร้างรางระบายน้ำคสล. เลียบถนนสาย</t>
  </si>
  <si>
    <t>บริเวณศาลาประจำหมู่บ้าน  หมู่  15</t>
  </si>
  <si>
    <t xml:space="preserve">สูง 20 เมตร พร้อมถังกรองสนิมเหล็ก </t>
  </si>
  <si>
    <t>ย้ายหอถังทรงแชมเปญขนาดความจุ 20 ลบม.</t>
  </si>
  <si>
    <t>ค่าก่อสร้างสิ่ง</t>
  </si>
  <si>
    <t>สาธารณูปการ</t>
  </si>
  <si>
    <t>ค่าต่อเติมหรือดัด</t>
  </si>
  <si>
    <t>แปลงอาคารฯ</t>
  </si>
  <si>
    <t>ค่ารื้อถอนอาคาร</t>
  </si>
  <si>
    <t>หรือสิ่งปลูกสร้าง</t>
  </si>
  <si>
    <t>ค่าปรับปรุงที่ดิน</t>
  </si>
  <si>
    <t>และสิ่งก่อสร้าง</t>
  </si>
  <si>
    <t>ครุภัณฑ์การเกษตร</t>
  </si>
  <si>
    <t>ค่าจัดซื้อกังหันเติมอากาศพลังงานแสงอาทิตย์</t>
  </si>
  <si>
    <t>จำนวน 3 ตัว เพื่อบำบัดน้ำ</t>
  </si>
  <si>
    <t>ครุภัณฑ์</t>
  </si>
  <si>
    <t>โครงการก่อสร้างวางท่อระบายน้ำ คสล.</t>
  </si>
  <si>
    <t xml:space="preserve">ขนาดเส้นผ่านศูนย์กลาง 0.40 เมตร </t>
  </si>
  <si>
    <t>พร้อมบ่อพัก คสล.และฝาตะแกรง</t>
  </si>
  <si>
    <t>เหล็ก ซอยหลังวัดหนองขอน หมู่15</t>
  </si>
  <si>
    <t>(สมัยวิสามัญ สมัยที่ 1/2564</t>
  </si>
  <si>
    <t>ลว. 19 กุมภาพันธ์ 2564)</t>
  </si>
  <si>
    <t>ฏ.01078/64</t>
  </si>
  <si>
    <t>ขนาดเส้นผ่านศูนย์กลาง 0.40 เมตร</t>
  </si>
  <si>
    <t>เหล็ก ซอยฉ่ำชื่น หมู่ 15</t>
  </si>
  <si>
    <t>ฎ.01068/64</t>
  </si>
  <si>
    <t>โครงการก่อสร้างถนน คสล. ซอยร่วมใจ</t>
  </si>
  <si>
    <t>หมู่ที่ 14 บ้านหนองสมอ</t>
  </si>
  <si>
    <t>ฎ.00919/64</t>
  </si>
  <si>
    <t>(สมัยวิสามัญ สมัยที่ 4 ครั้งที่ 1</t>
  </si>
  <si>
    <t>ลว.30 ตุลาคม 2562)</t>
  </si>
  <si>
    <t>ฎ.627/65</t>
  </si>
  <si>
    <t>ฎ.1261/65</t>
  </si>
  <si>
    <t>ฎ.1328/65</t>
  </si>
  <si>
    <t>ฎ.01361/65</t>
  </si>
  <si>
    <t>ฎ.1424/65</t>
  </si>
  <si>
    <t>ฎ.1609/65</t>
  </si>
  <si>
    <t>ฎ.1607/65</t>
  </si>
  <si>
    <t>ฎ1608/65</t>
  </si>
  <si>
    <t>ฎ.1739/65</t>
  </si>
  <si>
    <t>ฎ.1754/65</t>
  </si>
  <si>
    <t>ฎ1753/65</t>
  </si>
  <si>
    <t>ฎ.1778/65</t>
  </si>
  <si>
    <t>ฎ.1855/65</t>
  </si>
  <si>
    <t>ฎ.1939/65</t>
  </si>
  <si>
    <t>ส.62/2565</t>
  </si>
  <si>
    <t>ส.63/2565</t>
  </si>
  <si>
    <t>ส.44/2565</t>
  </si>
  <si>
    <t>ส.61/2565</t>
  </si>
  <si>
    <t>ส.69/2565</t>
  </si>
  <si>
    <t>ส.43/2565</t>
  </si>
  <si>
    <t>ส.57/2565</t>
  </si>
  <si>
    <t>ขออนุมัติจ้าง</t>
  </si>
  <si>
    <t>ส.55/2565</t>
  </si>
  <si>
    <t>ส.68/2565</t>
  </si>
  <si>
    <t>ส.53/2565</t>
  </si>
  <si>
    <t>ส.66/2565</t>
  </si>
  <si>
    <t>ส.67/2565</t>
  </si>
  <si>
    <t>ส.54/2565</t>
  </si>
  <si>
    <t>ส.56/2565</t>
  </si>
  <si>
    <t>ส.47/2565</t>
  </si>
  <si>
    <t>ส.65/2565</t>
  </si>
  <si>
    <t>ส.59/2565</t>
  </si>
  <si>
    <t>ส.51/2565</t>
  </si>
  <si>
    <t>ส.58/2565</t>
  </si>
  <si>
    <t>ส.13/2565</t>
  </si>
  <si>
    <t>ฎ.1999/65</t>
  </si>
  <si>
    <t>ฎ.2005/65</t>
  </si>
  <si>
    <t>ฎ.2036/65</t>
  </si>
  <si>
    <t>ฎ.2035/65</t>
  </si>
  <si>
    <t>ส.75/2565</t>
  </si>
  <si>
    <t>ส.76/2565</t>
  </si>
  <si>
    <t>ฎ.2006/65</t>
  </si>
  <si>
    <t>รายงานรายละเอียดเงินสะสมที่จะดำเนินการในปีต่อไป</t>
  </si>
  <si>
    <t>ปีงบประมาณ 2565</t>
  </si>
  <si>
    <t>ปีงบ
ประมาณ</t>
  </si>
  <si>
    <t>งาน</t>
  </si>
  <si>
    <t>ประเภทรายจ่าย</t>
  </si>
  <si>
    <t>จำนวนเงิน
ที่ได้รับอนุมัติ</t>
  </si>
  <si>
    <t>คงเหลือ
ยังไม่เบิกจ่าย</t>
  </si>
  <si>
    <t>คงเหลือ
ยังไม่ได้ก่อหนี้</t>
  </si>
  <si>
    <t>วงเงินที่บันทึก
ดำเนินการต่อแล้ว</t>
  </si>
  <si>
    <t>วงเงินที่สามารถ
ดำเนินการต่อได้</t>
  </si>
  <si>
    <t>งานบำบัดน้ำเสีย</t>
  </si>
  <si>
    <t>ค่าจัดซื้อกังหันเติมอากาศพลังงานแสงอาทิตย์ จำนวน 3 ตัว เพื่อบำบัดน้ำ</t>
  </si>
  <si>
    <t>งานก่อสร้าง</t>
  </si>
  <si>
    <t>ค่าต่อเติมหรือดัดแปลงอาคาร หรือสิ่งปลูกสร้างต่าง ๆ</t>
  </si>
  <si>
    <t>ดัดแปลงต่อเติมอาคารที่จอดรถเพื่อใช้เป็นสำนักงานกองช่าง หมู่ที่ 4 บ้านหนองตะเภา</t>
  </si>
  <si>
    <t>ค่าก่อสร้างสิ่งสาธารณูปการ</t>
  </si>
  <si>
    <t>ก่อสร้างถนนคอนกรีตเสริมเหล็ก ซอย 11 หมู่ที่ 3 บ้านหนองนกน้อย</t>
  </si>
  <si>
    <t>ก่อสร้างถนนคอนกรีตเสริมเหล็ก ซอยใจเย็น หมู่ที่ 7 บ้านหนองเหียง</t>
  </si>
  <si>
    <t>ก่อสร้างถนนคอนกรีตเสริมเหล็ก ซอยเต็มเปี่ยม หมู่ที่ 1 บ้านหนองขอน</t>
  </si>
  <si>
    <t xml:space="preserve">ก่อสร้างถนนคอนกรีตเสริมเหล็ก ซอยแยกวัดนิโครธาราม หมู่ที่ 1 บ้านหนองขอน </t>
  </si>
  <si>
    <t>ก่อสร้างถนนคอนกรีตเสริมเหล็ก ซอยอิ่มจันทร์ 3 (ต่อจากโครงการเดิม) หมู่ที่ 6 บ้านหนองซอ</t>
  </si>
  <si>
    <t>ก่อสร้างถนนคอนกรีตเสริมเหล็ก พร้อมวางท่อทระบายน้ำคอนกรีตเสริมเหล็ก ขนาดเส้นผ่าศูนย์กลาง 0.40 เมตร ซอยบ้านดาวเรือง หมู่ที่ 5 บ้านหนองคร้า</t>
  </si>
  <si>
    <t>ก่อสร้างถนนคอนกรีตเสริมเหล็ก พร้อมวางท่อระบายน้ำคอนกรีตเสริมเหล็ก ขนาดเส้นผ่าศูนย์กลาง 0.30 เมตร ซอยอยู่เจริญ หมู่ที่ 13 บ้านโชคพัฒนา</t>
  </si>
  <si>
    <t>ก่อสร้างถนนคอนกรีตเสริมเหล็ก พร้อมวางท่อระบายน้ำคอนกรีตเสริมเหล็ก ขนาดเส้นผ่าศูนย์กลาง 0.40 เมตร ซอยแยกฉ่ำชื่น หมู่ที่ 15 บ้านหนองขอนเหนือ</t>
  </si>
  <si>
    <t>ก่อสร้างถนนลูกรัง ซอยต้นยาง หมู่ที่ 3 บ้านหนองนกน้อย</t>
  </si>
  <si>
    <t>ก่อสร้างถนนลูกรัง ซอยวงศ์ทองเชื่อมคันคลองห้วยโดด หมู่ที่ 1 บ้านหนองขอน</t>
  </si>
  <si>
    <t>ปรับปรุงถนนคอนกรีตเสริมเหล็ก พร้อมวางท่อทระบายน้ำคอนกรีตเสริมเหล็ก ขนาดเส้นผ่าศูนย์กลาง 0.60 เมตร ซอยพูนสุข (หน้าโครงการเนเชอรอลฮิล) หมู่ที่ 15 บ้านหนองขอนเหนือ</t>
  </si>
  <si>
    <t>ปรับปรุงผิวจราจรลาดยางแอสฟัลท์ติก ซอยคีรีนครา หมู่ที่ 7 บ้านหนองเหียง</t>
  </si>
  <si>
    <t>ค่าก่อสร้างสิ่งสาธารณูปโภค</t>
  </si>
  <si>
    <t>ก่อสร้างรางระบายน้ำคอนกรีต ซอยห้วยโดด - สวนน้ำ หมู่ที่ 2 บ้านวังโบสถ์</t>
  </si>
  <si>
    <t>ก่อสร้างรางระบายน้ำคอนกรีตเสริมเหล็ก พร้อมฝาตะแกรงเหล็ก ซอยพูนสุข หมู่ที่ 15 บ้านหนองขอน</t>
  </si>
  <si>
    <t>ก่อสร้างรางระบายน้ำคอนกรีตเสริมเหล็ก พร้อมฝาตะแกรงเหล็ก ซอยสกลรัตน์ หมู่ที่ 14 บ้านหนองสมอ</t>
  </si>
  <si>
    <t>ก่อสร้างรางระบายน้ำคอนกรีตเสริมเหล็ก พร้อมฝาตะแกรงเหล็ก ซอยสันติสุข 4 หมู่ที่ 10 บ้านหนองขอนใต้</t>
  </si>
  <si>
    <t>ก่อสร้างรางระบายน้ำคอนกรีตเสริมเหล็ก เลียบถนนสาย ปข.2004 (หนองขอน - หนองพรานพุก) หมู่ที่ 15 บ้านหนองขอนเหนือ</t>
  </si>
  <si>
    <t>ก่อสร้างวางท่อระบายน้ำคอนกรีตเสริมเหล็ก ขนาดเส้นผ่าศูนย์กลาง 0.30 เมตร พร้อมบ่อพักและฝาตะแกรง ซอยไร่แลนด์ 5 หมู่ที่ 9 บ้านขอนทอง</t>
  </si>
  <si>
    <t>ก่อสร้างวางท่อระบายน้ำคอนกรีตเสริมเหล็ก ขนาดเส้นผ่าศูนย์กลาง 0.30 เมตร พร้อมบ่อพักและฝาตะแกรงเหล็ก ซอยสันติสุข 3 หมู่ที่ 10 บ้านหนองขอนใต้</t>
  </si>
  <si>
    <t>ก่อสร้างวางท่อระบายน้ำคอนกรีตเสริมเหล็ก ขนาดเส้นผ่าศูนย์กลาง 0.30 เมตร และขนาดเส้นผ่าศูนย์กลาง 0.40 เมตร พร้อมบ่อพักและฝาตะแกรงเหล็ก ซอยแยกฉ่ำชื่น หมู่ที่ 15 บ้านหนองขอนเหนือ</t>
  </si>
  <si>
    <t>ก่อสร้างวางท่อระบายน้ำคอนกรีตเสริมเหล็ก ขนาดเส้นผ่าศูนย์กลาง 0.40 เมตร พร้อมบ่อพักและฝาตะแกรงเหล็ก จากบ้านบนหิน - ศาลาประจำหมู่บ้าน หมู่ที่ 7 บ้านหนองเหียง</t>
  </si>
  <si>
    <t>ก่อสร้างวางท่อระบายน้ำคอนกรีตเสริมเหล็ก ขนาดเส้นผ่าศูนย์กลาง 0.40 เมตร พร้อมบ่อพักและฝาตะแกรงเหล็ก ซอย 4 หมู่ที่ 11 บ้านตอเกตุ</t>
  </si>
  <si>
    <t>ก่อสร้างวางท่อระบายน้ำคอนกรีตเสริมเหล็ก ขนาดเส้นผ่าศูนย์กลาง 0.40 เมตร พร้อมบ่อพักและฝาตะแกรงเหล็ก ซอย 6 หมู่ที่ 11 บ้านตอเกตุ</t>
  </si>
  <si>
    <t>ก่อสร้างวางท่อระบายน้ำคอนกรีตเสริมเหล็ก ขนาดเส้นผ่าศูนย์กลาง 0.40 เมตร พร้อมบ่อพักและฝาตะแกรงเหล็ก ซอยไร่วิรัตน์ หมู่ที่ 15 บ้านหนองขอนเหนือ</t>
  </si>
  <si>
    <t>ก่อสร้างวางท่อระบายน้ำคอนกรีตเสริมเหล็ก ขนาดเส้นผ่าศูนย์กลาง 0.40 เมตร พร้อมบ่อพักและฝาตะแกรงเหล็ก ซอยศาลาบรรพบุรุษ หมู่ที่ 9 บ้านขอนทอง</t>
  </si>
  <si>
    <t>ก่อสร้างวางท่อระบายน้ำคอนกรีตเสริมเหล็ก ขนาดเส้นผ่าศูนย์กลาง 0.40 เมตร พร้อมบ่อพักและฝาตะแกรงเหล็ก ซอยหนองเสือดำ หมู่ที่ 8 บ้านหนองเสือดำ</t>
  </si>
  <si>
    <t>ก่อสร้างวางท่อระบายน้ำคอนกรีตเสริมเหล็ก ขนาดเส้นผ่าศูนย์กลาง 0.40 เมตร พร้อมบ่อพักและฝาตะแกรงเหล็ก ซอยหนองหมี หมู่ที่ 4 บ้านหนองตะเภา</t>
  </si>
  <si>
    <t>ก่อสร้างวางท่อระบายน้ำคอนกรีตเสริมเหล็ก ขนาดเส้นผ่าศูนย์กลาง 0.40 เมตร พร้อมบ่อพักและฝาตะแกรงเหล็ก สายหนองเหียง - หัวหิน หมู่ที่ 7 บ้านหนองเหียง</t>
  </si>
  <si>
    <t>ก่อสร้างวางท่อระบายน้ำคอนกรีตเสริมเหล็ก ขนาดเส้นผ่าศูนย์กลาง 0.60 เมตร พร้อมบ่อพักฝาตะแกรงเหล็ก ซอยทางเข้าวังโบสถ์(บริเวณบ้านตาเจียม) หมู่ที่ 3 บ้านหนองนกน้อย</t>
  </si>
  <si>
    <t>ก่อสร้างวางท่อระบายน้ำคอนกรีตเสริมเหล็ก ขนาดเส้นผ่าศูนย์กลาง 0.60 เมตร พร้อมบ่อพักฝาตะแกรงเหล็ก และปรับปรุงถนนลูกรัง ซอยพรสวรรค์ 5 หมู่ที่ 4 บ้านหนองตะเภา</t>
  </si>
  <si>
    <t>ก่อสร้างวางท่อระบายน้ำคอนกรีตเสริมเหล็ก ขนาดเส้นผ่าศูนย์กลาง 0.60 เมตร พร้อมบ่อพักและฝาตะแกรง ซอยอำนวยผลเข้าซอยอำนวยผล 2 หมู่ที่ 9 บ้านขอนทอง</t>
  </si>
  <si>
    <t>ก่อสร้างวางท่อระบายน้ำคอนกรีตเสริมเหล็ก ขนาดเส้นผ่าศูนย์กลาง 0.60 เมตร พร้อมบ่อพักและฝาตะแกรงเหล็ก ซอยอำนวยผล 2/6 (ซอยห้าดาว) หมู่ที่ 9 บ้านขอนทอง</t>
  </si>
  <si>
    <t>ก่อสร้างวางท่อระบายน้ำคอนกรีตเสริมเหล็ก ขนาดเส้นผ่าศูนย์กลาง 0.60 เมตร พร้อมบ่อพักอละฝาตะแกรงเหล็ก ซอยอำนวยผล 1 หน้าร้านธงวัสดุ ก่อสร้างถึงปากทางสามแยกบ้านลุงจิต หมู่ที่ 9 บ้านขอนทอง</t>
  </si>
  <si>
    <t>ก่อสร้างวางท่อระบายน้ำคอนกรีตเสริมเหล็ก ขนาดเส้นผ่าศูนย์กลาง 0.80 เมตร พร้อมบ่อพักและฝาตะแกรงเหล็ก สายบ้านหนองตะเภา-ดอนมะกอก (ปข.4010) หมู่ที่ 11 บ้านตอเกตุ</t>
  </si>
  <si>
    <t>ก่อสร้างวางท่อระบายน้ำคอนกรีตเสริมเหล็ก ขนาดเส้นผ่าศูนย์กลาง 0.80 เมตร พร้อมบ่อพักและฝาตะแกรงเหล็ก หน้าบ้านเลขที่ 205 บ้านหนองตะเภา-ดอนมะกอก (ปข.4010) หมู่ที่ 11 บ้านตอเกตุ</t>
  </si>
  <si>
    <t>ขุดเจาะบ่อบาดาล ขนาดเส้นผ่าศูนย์กลาง 6 นิ้ว พร้อมอุปกรณ์และติดตั้งเครื่องสูบน้ำไฟฟ้า แบบมอเตอร์จมใต้น้ำขนาด 2.0 แรงม้า 220 V.AC พร้อมอุปกรณ์ บริเวณแยกซอย 1 หมู่ที่ 11 บ้านตอเกตุ</t>
  </si>
  <si>
    <t>ค่าปรับปรุงที่ดินและสิ่งก่อสร้าง</t>
  </si>
  <si>
    <t>ปรับปรุงบ่อพักระบายน้ำคอนกรีตเสริมเหล็ก ซอยสันติสุข หมู่ที่ 10 บ้านหนองขอนใต้</t>
  </si>
  <si>
    <t>งานกิจการประปา</t>
  </si>
  <si>
    <t>ค่ารื้อถอนอาคาร หรือสิ่งก่อสร้างต่าง ๆ</t>
  </si>
  <si>
    <t>ย้ายหอถังทรงแชมเปญ ขนาดความจุ 20 ลูกบาศก์เมตร สูง 20 เมตร พร้อมถังกรองสนิมเหล็ก บริเวณศาลาประจำหมู่บ้าน หมู่ที่ 15 บ้านหนองขอนเหนือ</t>
  </si>
  <si>
    <t>โครงการจัดหาวัคซีนป้องกันไวรัสโคโรน่า 2019 (โควิด-19)</t>
  </si>
  <si>
    <t>ดำเนินการต่อได้</t>
  </si>
  <si>
    <t>ส.73/2565</t>
  </si>
  <si>
    <t>ดำเนินการต่อ</t>
  </si>
  <si>
    <t>ช่างแจ้งไม่ดำเนินการต่อ</t>
  </si>
  <si>
    <t>ฎ.2015/65</t>
  </si>
  <si>
    <t>ฎ.822/66</t>
  </si>
  <si>
    <t>ฎ.77/66</t>
  </si>
  <si>
    <t>ฎ.271/66</t>
  </si>
  <si>
    <t>ฎ.18/66</t>
  </si>
  <si>
    <t>ฎ.408/66</t>
  </si>
  <si>
    <t>ฎ.604/66</t>
  </si>
  <si>
    <t>ฎ.966/66</t>
  </si>
  <si>
    <t>ฎ.365/66</t>
  </si>
  <si>
    <t>ฎ.407/66</t>
  </si>
  <si>
    <t>ฎ.473/66</t>
  </si>
  <si>
    <t>ฎ.626/66</t>
  </si>
  <si>
    <t>ฎ.246/66</t>
  </si>
  <si>
    <t>ฎ.824/66</t>
  </si>
  <si>
    <t>ฎ.836/66</t>
  </si>
  <si>
    <t>เลิกทำ</t>
  </si>
  <si>
    <t>ฎ.979/66</t>
  </si>
  <si>
    <t>77/66</t>
  </si>
  <si>
    <t>822/66</t>
  </si>
  <si>
    <t>ยกเลิก</t>
  </si>
  <si>
    <t>พรสวรรค์  5หมู่ 4 บ้านหนองตะเภา</t>
  </si>
  <si>
    <t>57/66</t>
  </si>
  <si>
    <t>ระหว่างดำเนินการ</t>
  </si>
  <si>
    <t>365/66</t>
  </si>
  <si>
    <t>271/66</t>
  </si>
  <si>
    <t>18/66</t>
  </si>
  <si>
    <t>408/66</t>
  </si>
  <si>
    <t>473/66</t>
  </si>
  <si>
    <t>246/66</t>
  </si>
  <si>
    <t>ฏ.1478/66</t>
  </si>
  <si>
    <t>ฎ1629/66</t>
  </si>
  <si>
    <t>ฎ.1971/66</t>
  </si>
  <si>
    <t>รอยกเลิกโครงการ</t>
  </si>
  <si>
    <t>รอทำสัญญา</t>
  </si>
  <si>
    <t>หมู่ที่ 10 บ้านหนองขอนใต้</t>
  </si>
  <si>
    <t>90/2566 ลว.28 ส.ค. 2566</t>
  </si>
  <si>
    <t>ฎ.1446/66</t>
  </si>
  <si>
    <t>ส.57/2566</t>
  </si>
  <si>
    <t>01446/67</t>
  </si>
  <si>
    <t>หมู่ที่ 9 บ้านขอนทอง</t>
  </si>
  <si>
    <t>ค่าตอบแทนรายเดือนนายก/รองนายก อปท.</t>
  </si>
  <si>
    <t>(บันทึกข้อความ สป. เลขที่ 438  ลงวันที่ 28 พ.ค. 67)</t>
  </si>
  <si>
    <t>ตั้งแต่เดือน มิถุนายน - กันยายน 2567</t>
  </si>
  <si>
    <t>ค่าตอบแทนประจำตำแหน่งนายก/รองนายก</t>
  </si>
  <si>
    <t>ค่าตอบแทนพิเศษนายก/รองนายก</t>
  </si>
  <si>
    <t>ค่าตอบแทนรายเดือนเลขานุการ/ที่ปรึกษา</t>
  </si>
  <si>
    <t>นายกเทศมนตรี นายก อบต.</t>
  </si>
  <si>
    <t>ค่าตอบแทนประธานสภา/รองประธานสภา/</t>
  </si>
  <si>
    <t>สมาชกสภา/เลขานุการ</t>
  </si>
  <si>
    <t>แบบเปิดเผยข้อมูลการใช้จ่ายเงินสะสมขององค์กรปกครองส่วนท้องถิ่น ประจำปีงบประมาณ พ.ศ. 2567</t>
  </si>
  <si>
    <t>อำเภอ  หัวหิน  จังหวัดประจวบคีรีขันธ์</t>
  </si>
  <si>
    <t>ชื่อโครงการ/รายละเอียดโครงการ</t>
  </si>
  <si>
    <t>จำนวนงบประมาณ</t>
  </si>
  <si>
    <t>ได้รับอนุมัติ</t>
  </si>
  <si>
    <t>ได้รับอนุมัติจากการอนุมัติอำนาจนายก อบต.</t>
  </si>
  <si>
    <t xml:space="preserve">โครงการก่อสร้างถนนคอนกรีตเสริมเหล็ก ซอยฉำชื่น หมู่ที่ 1 บ้านหนองขอน </t>
  </si>
  <si>
    <t xml:space="preserve">ได้รับอนุมัติจากการประชุมสภา อบต. สมัยสามัญ </t>
  </si>
  <si>
    <t>สมัยที่ 2 ครั้งที่ 2  ลว. 30 เมษายน 2567</t>
  </si>
  <si>
    <t>โครงการก่อสร้างถนนคอนกรีตเสริมเหล็ก ซอยตุ้มทอง หมู่ที่ 1 บ้านหนองขอน</t>
  </si>
  <si>
    <t xml:space="preserve">โครงการซ่อมแซมผิวจราจรแอสฟัสท์ติกคอนกรีต  ซอยบ้านมอญ หมู่ที่ 1 </t>
  </si>
  <si>
    <t xml:space="preserve">บ้านหนองขอน </t>
  </si>
  <si>
    <t xml:space="preserve">โครงการก่อสร้างขยายถนนคอนกรีตเสริมเหล็ก ซอยห้วยโดด-สวนน้ำ หมู่ที่ 2 </t>
  </si>
  <si>
    <t>โครงการก่อสร้างถนนคอนกรีตเสริมเหล็ก ซอยโพธิสัตย์ หมู่ที่ 2 บ้านวังโบสถ์</t>
  </si>
  <si>
    <t>โครงการก่อสร้างถนนคอนกรีตเสริมเหล็ก ซอยประเสริฐแผนดินทอง หมู่ที่ 2</t>
  </si>
  <si>
    <t>โครงการก่อสร้างถนนคอนกรีตเสริมเหล็ก ซอย 3-4 หมู่ที่ 3 บ้านหนองนกน้อย</t>
  </si>
  <si>
    <t>โครงการก่อสร้างถนนคอนกรีตเสริมเหล็ก ซอยแสงอรุณ หมู่ที่ 3 บ้านหนอง</t>
  </si>
  <si>
    <t>นกน้อย</t>
  </si>
  <si>
    <t>โครงการก่อสร้างถนนคอนกรีตเสริมเหล็ก ซอยเลียบบายพาส หมู่ที่ 4</t>
  </si>
  <si>
    <t xml:space="preserve">โครงการก่อสร้างถนนคอนกรีตเสริมเหล็ก ซอย 3 (ต่อจากโครงการเดิม) </t>
  </si>
  <si>
    <t>หมู่ที่ 5</t>
  </si>
  <si>
    <t>โครงการก่อสร้างถนนคอนกรีตเสริมเหล็ก ซอยเฉลิมพระเกียรติ หมู่ที่ 7</t>
  </si>
  <si>
    <t xml:space="preserve">โครงการก่อสร้างถนนคอนกรีตเสริมเหล็ก ซอยสุขเปล่ง หมู่ที่ 7 </t>
  </si>
  <si>
    <t>โครงการก่อสร้างถนนลูกรัง ซอยเฉลิมพระเกียรติ - สมอโพรง หมู่ที่ 7</t>
  </si>
  <si>
    <t>โครงการก่อสร้างถนนคอนกรีตเสริมเหล็ก ซอยเขาจมดง (ต่อจากโครงการเดิม)</t>
  </si>
  <si>
    <t>หมู่ที่ 7 บ้านหนองเหียง</t>
  </si>
  <si>
    <t>โครงการก่อสร้างถนนคอนกรีตเสริมเหล็ก ซอยเขานิล หมู่ที่ 7 บ้านหนองเหียง</t>
  </si>
  <si>
    <t>โครงการก่อสร้างวางท่อระบายน้ำคอนกรีตเสริมเหล็ก พร้อมบ่อพักและฝา</t>
  </si>
  <si>
    <t>ตะแกรงเหล็ก สายหนองเหียง-หัวหิน (ช่วงที่ 1 ) หมู่ที่ 7 บ้านหนองเหียง</t>
  </si>
  <si>
    <t>โครงการก่อสร้างถนนลาดยางแอสฟัสท์ติกคอนกรีต ซอยไร่แลนด์ 1 หมู่ที่ 8</t>
  </si>
  <si>
    <t>โครงการก่อสร้างถนนคอนกรีตเสริมเหล็ก ซอยสำราญรักษ์ หมู่ที่ 8</t>
  </si>
  <si>
    <t>โครงการก่อสร้างหอถังทรงแชมเปญและถังกรองสนิมเหล็ก พร้อมเจาะบ่อ</t>
  </si>
  <si>
    <t>บาดาล บริเวณที่ดิน นางสาวติ๋ม เพ็งพิน หมู่ที่ 8 บ้านหนองเสือดำ</t>
  </si>
  <si>
    <t xml:space="preserve">โครงการก่อสร้างถนนคอนกรีตเสริมเหล็ก ซอยอำนวยผล 4/4 (ซอยวรารมย์) </t>
  </si>
  <si>
    <t>โครงการก่อสร้างถนนคอนกรีตเสิรมเหล็ก ซอยอำนวยผล 1/8 หมู่ที่ 9</t>
  </si>
  <si>
    <t>โครงการก่อสร้างถนนคอนกรีตเสริมเหล็ก ซอยอำนวยผล 1/9 หมู่ที่ 9</t>
  </si>
  <si>
    <t>โครงการก่อสร้างถนนคอนกรีตเสริมเหล็ก ซอยอำนวยผล 1/10 หมู่ที่ 9</t>
  </si>
  <si>
    <t>โครงการก่อสร้างถนนคอนกรีตเสริมเหล็ก ซอยอำนวยผล 1/11 หมู่ที่ 9</t>
  </si>
  <si>
    <t>โครงการก่อสร้างถนนคอนกรีตเสริมเหล็ก ซอยอำนวยผล 1/12 หมู่ที่ 9</t>
  </si>
  <si>
    <t>โครงการก่อสร้างถนนคอนกรีตเสริมเหล็ก ซอยไร่แลนด์4 หมู่ที่ 9 บ้านขอนทอง</t>
  </si>
  <si>
    <t>โครงการก่อสร้างถนนคอนกรีตเสริมเหล็ก ซอยไร่แลนด์ 7 หมู่ที่ 9</t>
  </si>
  <si>
    <t>โครงการก่อสร้างถนนคอนกรีตเสริมเหล็ก พร้อมวางท่อระบายน้ำคอนกรีต</t>
  </si>
  <si>
    <t xml:space="preserve">เสริมเหล็ก ซอยไร่แลนด์ 6 หมู่ที่ 9 บ้านขอนทอง </t>
  </si>
  <si>
    <t xml:space="preserve">โครงการก่อสร้างถนนคอนกรีตเสริมเหล็ก ซอยออกหลังวัดนิโคร-ป้าเปรม </t>
  </si>
  <si>
    <t>โครงการก่อสร้างถนนกคอนกรีตเสริมเหล็ก ซอย 2/2 (ต่อจากโครงการเดิม)</t>
  </si>
  <si>
    <t>หมู่ที่  11 บ้านตอเกตุ</t>
  </si>
  <si>
    <t xml:space="preserve">โครงการก่อสร้างถนนลูกรัง ซอย 7 หมู่ที่ 11 บ้านตอเกตุ </t>
  </si>
  <si>
    <t xml:space="preserve">โครงการก่อสร้างถนนคอนกรีตเสริมเหล็ก ซอยคอกวัว หมู่ที่ 12 </t>
  </si>
  <si>
    <t>บ้านสามพันนาม</t>
  </si>
  <si>
    <t>โครงการปรับปรุงผิวจราจรลาดยางแอสฟัสท์ติกคอนกรีต ซอยโชคพัฒนา</t>
  </si>
  <si>
    <t>หมู่ที่ 13 บ้านโชคพัฒนา</t>
  </si>
  <si>
    <t xml:space="preserve">โครงการก่อสร้างถนนคอนกรีตเสริมเหล็ก ซอยสกลรัตน์ หมู่ที่ 14 </t>
  </si>
  <si>
    <t xml:space="preserve">โครงการก่อสร้างรางระบายน้ำคอนกรีตเสริมเหล็ก และฝาตะแกรงเหล็ก </t>
  </si>
  <si>
    <t>ซอยพอเพียง หมู่ที่ 14 บ้านหนองสมอ</t>
  </si>
  <si>
    <t xml:space="preserve">โครงการปรับปรุงผิวจราจรถนนคอนกรีตเสริมเหล็ก ซอยไร่วิรัตน์ หมู่ที่ 15 </t>
  </si>
  <si>
    <t>โครงการปรับปรุงผิวจราจรถนนคอนกรีตเสริมเหล็ก ซอยฉ่ำชื่น หมู่ที่ 15</t>
  </si>
  <si>
    <t>โครงการก่อสร้างถนนคอนกรีตเสริมเหล็ก ซอยสุดใจ (ต่อจากโครงการเดิม)</t>
  </si>
  <si>
    <t xml:space="preserve">หมู่ที่ 16 บ้านหนองตาแววพัฒนา </t>
  </si>
  <si>
    <t xml:space="preserve">โครงการก่อสร้างอาคารศูนย์พัฒนาคุณภาพชีวิตและพัฒนาอาชีพผู้สูงอายุ </t>
  </si>
  <si>
    <t>ตำบลหินเหล็กไฟ (บริเวณที่ทำการ อบต.)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</si>
</sst>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1041E]#,##0.00;\(#,##0.00\);&quot;-&quot;"/>
  </numFmts>
  <fonts count="3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rgb="FF000000"/>
      <name val="Calibri"/>
      <family val="2"/>
      <scheme val="minor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3300"/>
      <name val="TH SarabunPSK"/>
      <family val="2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sz val="12"/>
      <color theme="1"/>
      <name val="TH SarabunPSK"/>
      <family val="2"/>
    </font>
    <font>
      <b/>
      <sz val="13"/>
      <color rgb="FFFF0000"/>
      <name val="TH SarabunPSK"/>
      <family val="2"/>
    </font>
    <font>
      <sz val="14"/>
      <color theme="1"/>
      <name val="TH SarabunPSK"/>
      <family val="2"/>
    </font>
    <font>
      <b/>
      <sz val="29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5"/>
      <color theme="1"/>
      <name val="TH SarabunIT๙"/>
      <family val="2"/>
    </font>
    <font>
      <sz val="15.5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b/>
      <u val="doubleAccounting"/>
      <sz val="16"/>
      <color theme="1"/>
      <name val="TH SarabunIT๙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color theme="1"/>
      <name val="TH SarabunPSK"/>
      <family val="2"/>
    </font>
    <font>
      <b/>
      <sz val="16"/>
      <color indexed="8"/>
      <name val="TH SarabunPSK"/>
      <family val="2"/>
    </font>
    <font>
      <sz val="11"/>
      <color rgb="FFFF0000"/>
      <name val="TH SarabunPSK"/>
      <family val="2"/>
    </font>
    <font>
      <sz val="12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245">
    <xf numFmtId="0" fontId="0" fillId="0" borderId="0" xfId="0"/>
    <xf numFmtId="0" fontId="9" fillId="0" borderId="0" xfId="0" applyNumberFormat="1" applyFont="1" applyFill="1" applyBorder="1" applyAlignment="1">
      <alignment vertical="center" wrapText="1" readingOrder="1"/>
    </xf>
    <xf numFmtId="0" fontId="10" fillId="0" borderId="0" xfId="2" applyFont="1" applyFill="1" applyBorder="1"/>
    <xf numFmtId="0" fontId="11" fillId="0" borderId="0" xfId="2" applyFont="1" applyFill="1" applyBorder="1" applyAlignment="1"/>
    <xf numFmtId="0" fontId="11" fillId="0" borderId="0" xfId="2" applyFont="1" applyFill="1" applyBorder="1"/>
    <xf numFmtId="164" fontId="10" fillId="0" borderId="0" xfId="1" applyFont="1" applyFill="1" applyBorder="1"/>
    <xf numFmtId="164" fontId="10" fillId="0" borderId="0" xfId="1" applyNumberFormat="1" applyFont="1" applyFill="1" applyBorder="1"/>
    <xf numFmtId="164" fontId="11" fillId="0" borderId="0" xfId="1" applyNumberFormat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164" fontId="4" fillId="0" borderId="0" xfId="0" applyNumberFormat="1" applyFont="1"/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2" fontId="4" fillId="0" borderId="2" xfId="0" applyNumberFormat="1" applyFont="1" applyBorder="1"/>
    <xf numFmtId="164" fontId="4" fillId="0" borderId="2" xfId="0" applyNumberFormat="1" applyFont="1" applyBorder="1"/>
    <xf numFmtId="12" fontId="4" fillId="0" borderId="5" xfId="0" applyNumberFormat="1" applyFont="1" applyBorder="1"/>
    <xf numFmtId="164" fontId="4" fillId="0" borderId="5" xfId="0" applyNumberFormat="1" applyFont="1" applyBorder="1"/>
    <xf numFmtId="12" fontId="7" fillId="0" borderId="5" xfId="0" applyNumberFormat="1" applyFont="1" applyBorder="1"/>
    <xf numFmtId="12" fontId="10" fillId="0" borderId="5" xfId="0" applyNumberFormat="1" applyFont="1" applyBorder="1"/>
    <xf numFmtId="12" fontId="4" fillId="0" borderId="4" xfId="0" applyNumberFormat="1" applyFont="1" applyBorder="1"/>
    <xf numFmtId="12" fontId="12" fillId="0" borderId="4" xfId="0" applyNumberFormat="1" applyFont="1" applyBorder="1"/>
    <xf numFmtId="164" fontId="4" fillId="0" borderId="4" xfId="0" applyNumberFormat="1" applyFont="1" applyBorder="1"/>
    <xf numFmtId="12" fontId="4" fillId="0" borderId="6" xfId="0" applyNumberFormat="1" applyFont="1" applyBorder="1"/>
    <xf numFmtId="12" fontId="12" fillId="0" borderId="6" xfId="0" applyNumberFormat="1" applyFont="1" applyBorder="1"/>
    <xf numFmtId="164" fontId="4" fillId="0" borderId="6" xfId="0" applyNumberFormat="1" applyFont="1" applyBorder="1"/>
    <xf numFmtId="12" fontId="4" fillId="0" borderId="3" xfId="0" applyNumberFormat="1" applyFont="1" applyBorder="1"/>
    <xf numFmtId="164" fontId="4" fillId="0" borderId="3" xfId="0" applyNumberFormat="1" applyFont="1" applyBorder="1"/>
    <xf numFmtId="164" fontId="4" fillId="2" borderId="1" xfId="0" applyNumberFormat="1" applyFont="1" applyFill="1" applyBorder="1"/>
    <xf numFmtId="164" fontId="13" fillId="0" borderId="5" xfId="0" applyNumberFormat="1" applyFont="1" applyBorder="1"/>
    <xf numFmtId="164" fontId="4" fillId="0" borderId="0" xfId="1" applyFont="1"/>
    <xf numFmtId="0" fontId="14" fillId="0" borderId="0" xfId="0" applyFont="1"/>
    <xf numFmtId="164" fontId="15" fillId="0" borderId="5" xfId="0" applyNumberFormat="1" applyFont="1" applyBorder="1"/>
    <xf numFmtId="0" fontId="14" fillId="3" borderId="0" xfId="0" applyFont="1" applyFill="1"/>
    <xf numFmtId="164" fontId="14" fillId="3" borderId="0" xfId="1" applyFont="1" applyFill="1" applyAlignment="1">
      <alignment horizontal="left"/>
    </xf>
    <xf numFmtId="164" fontId="14" fillId="3" borderId="0" xfId="1" applyFont="1" applyFill="1"/>
    <xf numFmtId="43" fontId="8" fillId="0" borderId="0" xfId="0" applyNumberFormat="1" applyFont="1"/>
    <xf numFmtId="43" fontId="8" fillId="3" borderId="0" xfId="0" applyNumberFormat="1" applyFont="1" applyFill="1"/>
    <xf numFmtId="164" fontId="14" fillId="0" borderId="0" xfId="1" applyFont="1"/>
    <xf numFmtId="164" fontId="14" fillId="0" borderId="5" xfId="0" applyNumberFormat="1" applyFont="1" applyBorder="1"/>
    <xf numFmtId="164" fontId="3" fillId="0" borderId="5" xfId="0" applyNumberFormat="1" applyFont="1" applyBorder="1"/>
    <xf numFmtId="164" fontId="3" fillId="0" borderId="5" xfId="1" applyFont="1" applyBorder="1" applyAlignment="1">
      <alignment horizontal="center"/>
    </xf>
    <xf numFmtId="12" fontId="16" fillId="0" borderId="6" xfId="0" applyNumberFormat="1" applyFont="1" applyBorder="1"/>
    <xf numFmtId="12" fontId="16" fillId="0" borderId="4" xfId="0" applyNumberFormat="1" applyFont="1" applyBorder="1"/>
    <xf numFmtId="164" fontId="17" fillId="0" borderId="5" xfId="0" applyNumberFormat="1" applyFont="1" applyBorder="1"/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/>
    </xf>
    <xf numFmtId="165" fontId="19" fillId="4" borderId="8" xfId="1" applyNumberFormat="1" applyFont="1" applyFill="1" applyBorder="1"/>
    <xf numFmtId="0" fontId="19" fillId="4" borderId="9" xfId="0" applyFont="1" applyFill="1" applyBorder="1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165" fontId="20" fillId="0" borderId="11" xfId="1" applyNumberFormat="1" applyFont="1" applyBorder="1"/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65" fontId="20" fillId="0" borderId="1" xfId="1" applyNumberFormat="1" applyFont="1" applyBorder="1"/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165" fontId="20" fillId="0" borderId="16" xfId="1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165" fontId="20" fillId="0" borderId="8" xfId="1" applyNumberFormat="1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165" fontId="20" fillId="0" borderId="1" xfId="1" applyNumberFormat="1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165" fontId="20" fillId="0" borderId="19" xfId="1" applyNumberFormat="1" applyFont="1" applyBorder="1"/>
    <xf numFmtId="0" fontId="20" fillId="0" borderId="11" xfId="0" applyFont="1" applyBorder="1" applyAlignment="1">
      <alignment wrapText="1"/>
    </xf>
    <xf numFmtId="0" fontId="22" fillId="0" borderId="1" xfId="0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vertical="top" wrapText="1"/>
    </xf>
    <xf numFmtId="165" fontId="20" fillId="0" borderId="26" xfId="1" applyNumberFormat="1" applyFont="1" applyBorder="1" applyAlignment="1">
      <alignment vertical="center"/>
    </xf>
    <xf numFmtId="0" fontId="20" fillId="0" borderId="28" xfId="0" applyFont="1" applyBorder="1" applyAlignment="1">
      <alignment wrapText="1"/>
    </xf>
    <xf numFmtId="0" fontId="20" fillId="0" borderId="28" xfId="0" applyFont="1" applyBorder="1" applyAlignment="1">
      <alignment horizontal="center" vertical="center"/>
    </xf>
    <xf numFmtId="0" fontId="20" fillId="0" borderId="28" xfId="0" applyFont="1" applyBorder="1" applyAlignment="1">
      <alignment vertical="center"/>
    </xf>
    <xf numFmtId="165" fontId="23" fillId="0" borderId="28" xfId="1" applyNumberFormat="1" applyFont="1" applyBorder="1" applyAlignment="1">
      <alignment vertical="center"/>
    </xf>
    <xf numFmtId="0" fontId="20" fillId="0" borderId="29" xfId="0" applyFont="1" applyBorder="1"/>
    <xf numFmtId="0" fontId="20" fillId="0" borderId="9" xfId="0" applyFont="1" applyBorder="1"/>
    <xf numFmtId="0" fontId="20" fillId="0" borderId="11" xfId="0" applyFont="1" applyBorder="1" applyAlignment="1">
      <alignment vertical="center" wrapText="1"/>
    </xf>
    <xf numFmtId="165" fontId="20" fillId="0" borderId="11" xfId="1" applyNumberFormat="1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165" fontId="20" fillId="0" borderId="16" xfId="1" applyNumberFormat="1" applyFont="1" applyBorder="1" applyAlignment="1">
      <alignment vertical="center"/>
    </xf>
    <xf numFmtId="0" fontId="0" fillId="0" borderId="0" xfId="0" applyBorder="1"/>
    <xf numFmtId="0" fontId="20" fillId="0" borderId="12" xfId="0" applyFont="1" applyBorder="1"/>
    <xf numFmtId="0" fontId="22" fillId="0" borderId="1" xfId="0" applyFont="1" applyBorder="1" applyAlignment="1">
      <alignment vertical="center" wrapText="1"/>
    </xf>
    <xf numFmtId="0" fontId="20" fillId="0" borderId="14" xfId="0" applyFont="1" applyBorder="1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wrapText="1"/>
    </xf>
    <xf numFmtId="0" fontId="20" fillId="0" borderId="16" xfId="0" applyFont="1" applyBorder="1" applyAlignment="1"/>
    <xf numFmtId="165" fontId="20" fillId="0" borderId="16" xfId="1" applyNumberFormat="1" applyFont="1" applyBorder="1"/>
    <xf numFmtId="0" fontId="20" fillId="0" borderId="12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 wrapText="1"/>
    </xf>
    <xf numFmtId="165" fontId="25" fillId="4" borderId="26" xfId="1" applyNumberFormat="1" applyFont="1" applyFill="1" applyBorder="1" applyAlignment="1">
      <alignment vertical="top"/>
    </xf>
    <xf numFmtId="0" fontId="20" fillId="4" borderId="27" xfId="0" applyFont="1" applyFill="1" applyBorder="1"/>
    <xf numFmtId="0" fontId="0" fillId="4" borderId="0" xfId="0" applyFill="1"/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0" xfId="1" applyNumberFormat="1" applyFo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165" fontId="0" fillId="0" borderId="0" xfId="1" applyNumberFormat="1" applyFont="1"/>
    <xf numFmtId="164" fontId="4" fillId="5" borderId="1" xfId="0" applyNumberFormat="1" applyFont="1" applyFill="1" applyBorder="1"/>
    <xf numFmtId="12" fontId="10" fillId="0" borderId="6" xfId="0" applyNumberFormat="1" applyFont="1" applyBorder="1"/>
    <xf numFmtId="0" fontId="11" fillId="0" borderId="0" xfId="0" applyNumberFormat="1" applyFont="1" applyFill="1" applyBorder="1" applyAlignment="1">
      <alignment vertical="center" wrapText="1" readingOrder="1"/>
    </xf>
    <xf numFmtId="0" fontId="11" fillId="0" borderId="0" xfId="0" applyFont="1"/>
    <xf numFmtId="0" fontId="10" fillId="0" borderId="0" xfId="0" applyFont="1"/>
    <xf numFmtId="164" fontId="10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/>
    <xf numFmtId="164" fontId="10" fillId="0" borderId="5" xfId="0" applyNumberFormat="1" applyFont="1" applyBorder="1"/>
    <xf numFmtId="164" fontId="26" fillId="0" borderId="5" xfId="0" applyNumberFormat="1" applyFont="1" applyBorder="1"/>
    <xf numFmtId="12" fontId="10" fillId="0" borderId="4" xfId="0" applyNumberFormat="1" applyFont="1" applyBorder="1"/>
    <xf numFmtId="164" fontId="27" fillId="0" borderId="5" xfId="0" applyNumberFormat="1" applyFont="1" applyBorder="1"/>
    <xf numFmtId="12" fontId="28" fillId="0" borderId="4" xfId="0" applyNumberFormat="1" applyFont="1" applyBorder="1"/>
    <xf numFmtId="164" fontId="10" fillId="0" borderId="4" xfId="0" applyNumberFormat="1" applyFont="1" applyBorder="1"/>
    <xf numFmtId="164" fontId="10" fillId="0" borderId="6" xfId="0" applyNumberFormat="1" applyFont="1" applyBorder="1"/>
    <xf numFmtId="12" fontId="28" fillId="0" borderId="6" xfId="0" applyNumberFormat="1" applyFont="1" applyBorder="1"/>
    <xf numFmtId="12" fontId="10" fillId="0" borderId="3" xfId="0" applyNumberFormat="1" applyFont="1" applyBorder="1"/>
    <xf numFmtId="164" fontId="10" fillId="0" borderId="3" xfId="0" applyNumberFormat="1" applyFont="1" applyBorder="1"/>
    <xf numFmtId="164" fontId="10" fillId="2" borderId="1" xfId="0" applyNumberFormat="1" applyFont="1" applyFill="1" applyBorder="1"/>
    <xf numFmtId="0" fontId="23" fillId="0" borderId="23" xfId="0" applyFont="1" applyBorder="1" applyAlignment="1">
      <alignment vertical="center"/>
    </xf>
    <xf numFmtId="12" fontId="10" fillId="0" borderId="19" xfId="0" applyNumberFormat="1" applyFont="1" applyBorder="1"/>
    <xf numFmtId="164" fontId="10" fillId="0" borderId="19" xfId="0" applyNumberFormat="1" applyFont="1" applyBorder="1"/>
    <xf numFmtId="164" fontId="11" fillId="0" borderId="4" xfId="0" applyNumberFormat="1" applyFont="1" applyBorder="1"/>
    <xf numFmtId="12" fontId="10" fillId="0" borderId="30" xfId="0" applyNumberFormat="1" applyFont="1" applyBorder="1"/>
    <xf numFmtId="0" fontId="10" fillId="0" borderId="30" xfId="0" applyFont="1" applyBorder="1"/>
    <xf numFmtId="12" fontId="2" fillId="0" borderId="5" xfId="0" applyNumberFormat="1" applyFont="1" applyBorder="1"/>
    <xf numFmtId="164" fontId="2" fillId="0" borderId="5" xfId="0" applyNumberFormat="1" applyFont="1" applyBorder="1"/>
    <xf numFmtId="164" fontId="1" fillId="0" borderId="5" xfId="0" applyNumberFormat="1" applyFont="1" applyBorder="1"/>
    <xf numFmtId="164" fontId="7" fillId="0" borderId="5" xfId="0" applyNumberFormat="1" applyFont="1" applyBorder="1"/>
    <xf numFmtId="0" fontId="17" fillId="0" borderId="0" xfId="0" applyFont="1"/>
    <xf numFmtId="0" fontId="30" fillId="0" borderId="31" xfId="0" applyFont="1" applyBorder="1" applyAlignment="1" applyProtection="1">
      <alignment horizontal="center" vertical="top" wrapText="1" readingOrder="1"/>
      <protection locked="0"/>
    </xf>
    <xf numFmtId="0" fontId="30" fillId="0" borderId="31" xfId="0" applyFont="1" applyBorder="1" applyAlignment="1" applyProtection="1">
      <alignment vertical="top" wrapText="1" readingOrder="1"/>
      <protection locked="0"/>
    </xf>
    <xf numFmtId="166" fontId="30" fillId="0" borderId="31" xfId="0" applyNumberFormat="1" applyFont="1" applyBorder="1" applyAlignment="1" applyProtection="1">
      <alignment vertical="top" wrapText="1" readingOrder="1"/>
      <protection locked="0"/>
    </xf>
    <xf numFmtId="166" fontId="29" fillId="0" borderId="31" xfId="0" applyNumberFormat="1" applyFont="1" applyBorder="1" applyAlignment="1" applyProtection="1">
      <alignment vertical="top" wrapText="1" readingOrder="1"/>
      <protection locked="0"/>
    </xf>
    <xf numFmtId="0" fontId="29" fillId="6" borderId="34" xfId="0" applyFont="1" applyFill="1" applyBorder="1" applyAlignment="1" applyProtection="1">
      <alignment horizontal="center" vertical="center" wrapText="1" readingOrder="1"/>
      <protection locked="0"/>
    </xf>
    <xf numFmtId="0" fontId="30" fillId="0" borderId="35" xfId="0" applyFont="1" applyBorder="1" applyAlignment="1" applyProtection="1">
      <alignment vertical="top" wrapText="1" readingOrder="1"/>
      <protection locked="0"/>
    </xf>
    <xf numFmtId="166" fontId="30" fillId="0" borderId="35" xfId="0" applyNumberFormat="1" applyFont="1" applyBorder="1" applyAlignment="1" applyProtection="1">
      <alignment vertical="top" wrapText="1" readingOrder="1"/>
      <protection locked="0"/>
    </xf>
    <xf numFmtId="0" fontId="17" fillId="7" borderId="0" xfId="0" applyFont="1" applyFill="1" applyBorder="1"/>
    <xf numFmtId="0" fontId="29" fillId="8" borderId="0" xfId="0" applyFont="1" applyFill="1" applyBorder="1" applyAlignment="1" applyProtection="1">
      <alignment horizontal="center" vertical="center" wrapText="1" readingOrder="1"/>
      <protection locked="0"/>
    </xf>
    <xf numFmtId="164" fontId="33" fillId="0" borderId="5" xfId="0" applyNumberFormat="1" applyFont="1" applyBorder="1"/>
    <xf numFmtId="12" fontId="7" fillId="0" borderId="4" xfId="0" applyNumberFormat="1" applyFont="1" applyBorder="1"/>
    <xf numFmtId="164" fontId="7" fillId="0" borderId="4" xfId="0" applyNumberFormat="1" applyFont="1" applyBorder="1"/>
    <xf numFmtId="0" fontId="7" fillId="0" borderId="0" xfId="0" applyFont="1"/>
    <xf numFmtId="12" fontId="7" fillId="0" borderId="30" xfId="0" applyNumberFormat="1" applyFont="1" applyBorder="1"/>
    <xf numFmtId="164" fontId="14" fillId="0" borderId="4" xfId="0" applyNumberFormat="1" applyFont="1" applyBorder="1"/>
    <xf numFmtId="164" fontId="7" fillId="7" borderId="5" xfId="0" applyNumberFormat="1" applyFont="1" applyFill="1" applyBorder="1"/>
    <xf numFmtId="164" fontId="33" fillId="7" borderId="5" xfId="0" applyNumberFormat="1" applyFont="1" applyFill="1" applyBorder="1"/>
    <xf numFmtId="164" fontId="14" fillId="7" borderId="1" xfId="0" applyNumberFormat="1" applyFont="1" applyFill="1" applyBorder="1" applyAlignment="1">
      <alignment horizontal="center" vertical="center"/>
    </xf>
    <xf numFmtId="164" fontId="7" fillId="7" borderId="2" xfId="0" applyNumberFormat="1" applyFont="1" applyFill="1" applyBorder="1"/>
    <xf numFmtId="164" fontId="7" fillId="7" borderId="3" xfId="0" applyNumberFormat="1" applyFont="1" applyFill="1" applyBorder="1"/>
    <xf numFmtId="164" fontId="14" fillId="7" borderId="1" xfId="0" applyNumberFormat="1" applyFont="1" applyFill="1" applyBorder="1"/>
    <xf numFmtId="164" fontId="26" fillId="0" borderId="5" xfId="0" quotePrefix="1" applyNumberFormat="1" applyFont="1" applyBorder="1"/>
    <xf numFmtId="164" fontId="10" fillId="0" borderId="5" xfId="0" quotePrefix="1" applyNumberFormat="1" applyFont="1" applyBorder="1"/>
    <xf numFmtId="164" fontId="34" fillId="0" borderId="5" xfId="0" applyNumberFormat="1" applyFont="1" applyBorder="1"/>
    <xf numFmtId="12" fontId="13" fillId="0" borderId="4" xfId="0" applyNumberFormat="1" applyFont="1" applyBorder="1"/>
    <xf numFmtId="164" fontId="7" fillId="0" borderId="6" xfId="0" applyNumberFormat="1" applyFont="1" applyBorder="1"/>
    <xf numFmtId="14" fontId="10" fillId="0" borderId="0" xfId="0" applyNumberFormat="1" applyFont="1"/>
    <xf numFmtId="164" fontId="7" fillId="0" borderId="5" xfId="0" quotePrefix="1" applyNumberFormat="1" applyFont="1" applyBorder="1"/>
    <xf numFmtId="164" fontId="11" fillId="2" borderId="1" xfId="0" applyNumberFormat="1" applyFont="1" applyFill="1" applyBorder="1"/>
    <xf numFmtId="14" fontId="10" fillId="0" borderId="0" xfId="0" quotePrefix="1" applyNumberFormat="1" applyFont="1"/>
    <xf numFmtId="0" fontId="11" fillId="0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4" borderId="8" xfId="0" applyFont="1" applyFill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4" fillId="4" borderId="25" xfId="0" applyFont="1" applyFill="1" applyBorder="1" applyAlignment="1">
      <alignment horizontal="center" vertical="top"/>
    </xf>
    <xf numFmtId="0" fontId="24" fillId="4" borderId="26" xfId="0" applyFont="1" applyFill="1" applyBorder="1" applyAlignment="1">
      <alignment horizontal="center" vertical="top"/>
    </xf>
    <xf numFmtId="0" fontId="20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9" fillId="0" borderId="31" xfId="0" applyFont="1" applyBorder="1" applyAlignment="1" applyProtection="1">
      <alignment horizontal="center" vertical="top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6" fontId="29" fillId="0" borderId="31" xfId="0" applyNumberFormat="1" applyFont="1" applyBorder="1" applyAlignment="1" applyProtection="1">
      <alignment vertical="top" wrapText="1" readingOrder="1"/>
      <protection locked="0"/>
    </xf>
    <xf numFmtId="0" fontId="31" fillId="7" borderId="0" xfId="0" applyFont="1" applyFill="1" applyBorder="1" applyAlignment="1">
      <alignment horizontal="center"/>
    </xf>
    <xf numFmtId="0" fontId="30" fillId="0" borderId="31" xfId="0" applyFont="1" applyBorder="1" applyAlignment="1" applyProtection="1">
      <alignment vertical="top" wrapText="1" readingOrder="1"/>
      <protection locked="0"/>
    </xf>
    <xf numFmtId="166" fontId="30" fillId="0" borderId="31" xfId="0" applyNumberFormat="1" applyFont="1" applyBorder="1" applyAlignment="1" applyProtection="1">
      <alignment vertical="top" wrapText="1" readingOrder="1"/>
      <protection locked="0"/>
    </xf>
    <xf numFmtId="0" fontId="30" fillId="0" borderId="35" xfId="0" applyFont="1" applyBorder="1" applyAlignment="1" applyProtection="1">
      <alignment vertical="top" wrapText="1" readingOrder="1"/>
      <protection locked="0"/>
    </xf>
    <xf numFmtId="0" fontId="17" fillId="0" borderId="36" xfId="0" applyFont="1" applyBorder="1" applyAlignment="1" applyProtection="1">
      <alignment vertical="top" wrapText="1"/>
      <protection locked="0"/>
    </xf>
    <xf numFmtId="166" fontId="30" fillId="0" borderId="35" xfId="0" applyNumberFormat="1" applyFont="1" applyBorder="1" applyAlignment="1" applyProtection="1">
      <alignment vertical="top" wrapText="1" readingOrder="1"/>
      <protection locked="0"/>
    </xf>
    <xf numFmtId="0" fontId="17" fillId="0" borderId="37" xfId="0" applyFont="1" applyBorder="1" applyAlignment="1" applyProtection="1">
      <alignment vertical="top" wrapText="1"/>
      <protection locked="0"/>
    </xf>
    <xf numFmtId="0" fontId="17" fillId="0" borderId="0" xfId="0" applyFont="1"/>
    <xf numFmtId="0" fontId="32" fillId="0" borderId="0" xfId="0" applyFont="1" applyAlignment="1" applyProtection="1">
      <alignment horizontal="center" vertical="top" wrapText="1" readingOrder="1"/>
      <protection locked="0"/>
    </xf>
    <xf numFmtId="0" fontId="8" fillId="0" borderId="0" xfId="0" applyFont="1"/>
    <xf numFmtId="0" fontId="29" fillId="8" borderId="0" xfId="0" applyFont="1" applyFill="1" applyBorder="1" applyAlignment="1" applyProtection="1">
      <alignment horizontal="center" vertical="center" wrapText="1" readingOrder="1"/>
      <protection locked="0"/>
    </xf>
    <xf numFmtId="0" fontId="17" fillId="7" borderId="0" xfId="0" applyFont="1" applyFill="1" applyBorder="1" applyAlignment="1" applyProtection="1">
      <alignment vertical="top" wrapText="1"/>
      <protection locked="0"/>
    </xf>
    <xf numFmtId="164" fontId="10" fillId="0" borderId="0" xfId="0" applyNumberFormat="1" applyFont="1" applyFill="1"/>
    <xf numFmtId="164" fontId="7" fillId="0" borderId="5" xfId="0" applyNumberFormat="1" applyFont="1" applyFill="1" applyBorder="1"/>
    <xf numFmtId="164" fontId="7" fillId="0" borderId="5" xfId="0" quotePrefix="1" applyNumberFormat="1" applyFont="1" applyFill="1" applyBorder="1"/>
    <xf numFmtId="164" fontId="14" fillId="0" borderId="1" xfId="0" applyNumberFormat="1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2" fontId="10" fillId="0" borderId="38" xfId="0" applyNumberFormat="1" applyFont="1" applyBorder="1"/>
    <xf numFmtId="164" fontId="11" fillId="0" borderId="6" xfId="0" applyNumberFormat="1" applyFont="1" applyBorder="1"/>
    <xf numFmtId="164" fontId="10" fillId="0" borderId="23" xfId="0" applyNumberFormat="1" applyFont="1" applyFill="1" applyBorder="1"/>
    <xf numFmtId="0" fontId="10" fillId="0" borderId="0" xfId="0" applyFont="1" applyFill="1"/>
    <xf numFmtId="0" fontId="26" fillId="0" borderId="0" xfId="0" applyFont="1" applyFill="1"/>
    <xf numFmtId="164" fontId="11" fillId="0" borderId="0" xfId="0" applyNumberFormat="1" applyFont="1" applyFill="1"/>
    <xf numFmtId="164" fontId="11" fillId="0" borderId="1" xfId="0" applyNumberFormat="1" applyFont="1" applyFill="1" applyBorder="1"/>
    <xf numFmtId="12" fontId="10" fillId="0" borderId="28" xfId="0" applyNumberFormat="1" applyFont="1" applyBorder="1"/>
    <xf numFmtId="164" fontId="10" fillId="0" borderId="28" xfId="0" applyNumberFormat="1" applyFont="1" applyBorder="1"/>
    <xf numFmtId="164" fontId="10" fillId="0" borderId="28" xfId="0" applyNumberFormat="1" applyFont="1" applyFill="1" applyBorder="1"/>
    <xf numFmtId="12" fontId="10" fillId="0" borderId="39" xfId="0" applyNumberFormat="1" applyFont="1" applyBorder="1"/>
    <xf numFmtId="12" fontId="26" fillId="0" borderId="40" xfId="0" applyNumberFormat="1" applyFont="1" applyBorder="1"/>
    <xf numFmtId="164" fontId="11" fillId="0" borderId="39" xfId="0" applyNumberFormat="1" applyFont="1" applyBorder="1"/>
    <xf numFmtId="164" fontId="10" fillId="0" borderId="39" xfId="0" applyNumberFormat="1" applyFont="1" applyFill="1" applyBorder="1"/>
    <xf numFmtId="12" fontId="10" fillId="0" borderId="40" xfId="0" applyNumberFormat="1" applyFont="1" applyBorder="1"/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0"/>
  <tableStyles count="0" defaultTableStyle="TableStyleMedium2" defaultPivotStyle="PivotStyleLight16"/>
  <colors>
    <mruColors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3575050</xdr:colOff>
      <xdr:row>19</xdr:row>
      <xdr:rowOff>19050</xdr:rowOff>
    </xdr:from>
    <xdr:to>
      <xdr:col>3</xdr:col>
      <xdr:colOff>1123950</xdr:colOff>
      <xdr:row>23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10B9D2C-B9F4-45E6-920F-3674B6AEA1D4}"/>
            </a:ext>
          </a:extLst>
        </xdr:cNvPr>
        <xdr:cNvSpPr txBox="1"/>
      </xdr:nvSpPr>
      <xdr:spPr>
        <a:xfrm>
          <a:off x="4279900" y="6210300"/>
          <a:ext cx="3619500" cy="1250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ผู้รับรองข้อมูล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(ลงชื่อ)...........................................................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(นางจิราพร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รอดภัย)</a:t>
          </a: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 ปลัดองค์การบริหารส่วนตำบลหินเหล็กไฟ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2679700</xdr:colOff>
      <xdr:row>87</xdr:row>
      <xdr:rowOff>139700</xdr:rowOff>
    </xdr:from>
    <xdr:to>
      <xdr:col>3</xdr:col>
      <xdr:colOff>673100</xdr:colOff>
      <xdr:row>92</xdr:row>
      <xdr:rowOff>31750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39DD413-4078-4588-9DB8-97F4AA25A30D}"/>
            </a:ext>
          </a:extLst>
        </xdr:cNvPr>
        <xdr:cNvSpPr txBox="1"/>
      </xdr:nvSpPr>
      <xdr:spPr>
        <a:xfrm>
          <a:off x="3384550" y="27920950"/>
          <a:ext cx="3619500" cy="1250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ผู้รับรองข้อมูล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(ลงชื่อ)...........................................................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(นางจิราพร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รอดภัย)</a:t>
          </a: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 ปลัดองค์การบริหารส่วนตำบลหินเหล็กไฟ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716E-0222-4F37-BFE4-A4C98E9931CA}">
  <sheetPr>
    <tabColor rgb="FF00B050"/>
  </sheetPr>
  <dimension ref="A1:K178"/>
  <sheetViews>
    <sheetView workbookViewId="0">
      <pane ySplit="6" topLeftCell="A169" activePane="bottomLeft" state="frozen"/>
      <selection pane="bottomLeft" activeCell="F4" sqref="F4"/>
    </sheetView>
  </sheetViews>
  <sheetFormatPr defaultColWidth="9" defaultRowHeight="20.5"/>
  <cols>
    <col min="1" max="2" width="14.7265625" style="115" customWidth="1"/>
    <col min="3" max="3" width="36.6328125" style="115" customWidth="1"/>
    <col min="4" max="4" width="14.81640625" style="116" customWidth="1"/>
    <col min="5" max="5" width="15.1796875" style="116" customWidth="1"/>
    <col min="6" max="6" width="14.54296875" style="116" customWidth="1"/>
    <col min="7" max="8" width="13.6328125" style="116" customWidth="1"/>
    <col min="9" max="9" width="14.54296875" style="116" customWidth="1"/>
    <col min="10" max="16384" width="9" style="115"/>
  </cols>
  <sheetData>
    <row r="1" spans="1:10" s="2" customFormat="1">
      <c r="A1" s="173" t="s">
        <v>11</v>
      </c>
      <c r="B1" s="173"/>
      <c r="C1" s="173"/>
      <c r="D1" s="173"/>
      <c r="E1" s="173"/>
      <c r="F1" s="173"/>
      <c r="G1" s="173"/>
      <c r="H1" s="173"/>
      <c r="I1" s="173"/>
      <c r="J1" s="113"/>
    </row>
    <row r="2" spans="1:10" s="2" customFormat="1" ht="24" customHeight="1">
      <c r="A2" s="173" t="s">
        <v>18</v>
      </c>
      <c r="B2" s="173"/>
      <c r="C2" s="173"/>
      <c r="D2" s="173"/>
      <c r="E2" s="173"/>
      <c r="F2" s="173"/>
      <c r="G2" s="173"/>
      <c r="H2" s="173"/>
      <c r="I2" s="173"/>
      <c r="J2" s="113"/>
    </row>
    <row r="3" spans="1:10" s="2" customFormat="1" ht="25" customHeight="1">
      <c r="A3" s="174" t="s">
        <v>45</v>
      </c>
      <c r="B3" s="174"/>
      <c r="C3" s="174"/>
      <c r="D3" s="174"/>
      <c r="E3" s="174"/>
      <c r="F3" s="174"/>
      <c r="G3" s="174"/>
      <c r="H3" s="174"/>
      <c r="I3" s="174"/>
      <c r="J3" s="3"/>
    </row>
    <row r="4" spans="1:10" s="2" customFormat="1" ht="25" customHeight="1">
      <c r="A4" s="4" t="s">
        <v>0</v>
      </c>
      <c r="C4" s="5"/>
      <c r="D4" s="6"/>
      <c r="E4" s="7"/>
      <c r="F4" s="6"/>
      <c r="G4" s="6"/>
      <c r="H4" s="6"/>
      <c r="I4" s="7"/>
      <c r="J4" s="8"/>
    </row>
    <row r="5" spans="1:10" ht="25" customHeight="1">
      <c r="A5" s="114" t="s">
        <v>46</v>
      </c>
    </row>
    <row r="6" spans="1:10" ht="43" customHeight="1">
      <c r="A6" s="117" t="s">
        <v>3</v>
      </c>
      <c r="B6" s="117" t="s">
        <v>4</v>
      </c>
      <c r="C6" s="117" t="s">
        <v>2</v>
      </c>
      <c r="D6" s="118" t="s">
        <v>5</v>
      </c>
      <c r="E6" s="119" t="s">
        <v>6</v>
      </c>
      <c r="F6" s="119" t="s">
        <v>7</v>
      </c>
      <c r="G6" s="119" t="s">
        <v>8</v>
      </c>
      <c r="H6" s="119" t="s">
        <v>9</v>
      </c>
      <c r="I6" s="160" t="s">
        <v>332</v>
      </c>
    </row>
    <row r="7" spans="1:10" ht="25" customHeight="1">
      <c r="A7" s="20" t="s">
        <v>15</v>
      </c>
      <c r="B7" s="133" t="s">
        <v>202</v>
      </c>
      <c r="C7" s="132" t="s">
        <v>53</v>
      </c>
      <c r="D7" s="134">
        <v>475500</v>
      </c>
      <c r="E7" s="120">
        <v>475249</v>
      </c>
      <c r="F7" s="120">
        <v>475249</v>
      </c>
      <c r="G7" s="120">
        <f>SUM(E7-F7)</f>
        <v>0</v>
      </c>
      <c r="H7" s="120">
        <f>+D7-E7</f>
        <v>251</v>
      </c>
      <c r="I7" s="161">
        <v>0</v>
      </c>
    </row>
    <row r="8" spans="1:10" ht="25" customHeight="1">
      <c r="A8" s="20" t="s">
        <v>16</v>
      </c>
      <c r="B8" s="123" t="s">
        <v>203</v>
      </c>
      <c r="C8" s="123" t="s">
        <v>109</v>
      </c>
      <c r="D8" s="126"/>
      <c r="E8" s="122" t="s">
        <v>243</v>
      </c>
      <c r="F8" s="122" t="s">
        <v>264</v>
      </c>
      <c r="G8" s="121"/>
      <c r="H8" s="121"/>
      <c r="I8" s="158"/>
    </row>
    <row r="9" spans="1:10" ht="25" customHeight="1">
      <c r="A9" s="20"/>
      <c r="B9" s="123"/>
      <c r="C9" s="123"/>
      <c r="D9" s="126"/>
      <c r="E9" s="122"/>
      <c r="F9" s="122"/>
      <c r="G9" s="121"/>
      <c r="H9" s="121"/>
      <c r="I9" s="158"/>
    </row>
    <row r="10" spans="1:10" ht="25" customHeight="1">
      <c r="A10" s="20" t="s">
        <v>15</v>
      </c>
      <c r="B10" s="123" t="s">
        <v>202</v>
      </c>
      <c r="C10" s="123" t="s">
        <v>55</v>
      </c>
      <c r="D10" s="126">
        <v>491400</v>
      </c>
      <c r="E10" s="121">
        <v>486500</v>
      </c>
      <c r="F10" s="122">
        <v>486500</v>
      </c>
      <c r="G10" s="121">
        <f>SUM(E10-F10)</f>
        <v>0</v>
      </c>
      <c r="H10" s="121">
        <f>+D10-E10</f>
        <v>4900</v>
      </c>
      <c r="I10" s="158">
        <v>0</v>
      </c>
    </row>
    <row r="11" spans="1:10" ht="25" customHeight="1">
      <c r="A11" s="20" t="s">
        <v>16</v>
      </c>
      <c r="B11" s="123" t="s">
        <v>203</v>
      </c>
      <c r="C11" s="123" t="s">
        <v>109</v>
      </c>
      <c r="D11" s="126"/>
      <c r="E11" s="122" t="s">
        <v>244</v>
      </c>
      <c r="F11" s="122" t="s">
        <v>265</v>
      </c>
      <c r="G11" s="121"/>
      <c r="H11" s="121"/>
      <c r="I11" s="158"/>
    </row>
    <row r="12" spans="1:10" ht="25" customHeight="1">
      <c r="A12" s="20"/>
      <c r="B12" s="123"/>
      <c r="C12" s="123"/>
      <c r="D12" s="126"/>
      <c r="E12" s="122"/>
      <c r="F12" s="122"/>
      <c r="G12" s="121"/>
      <c r="H12" s="121"/>
      <c r="I12" s="158"/>
    </row>
    <row r="13" spans="1:10" ht="25" customHeight="1">
      <c r="A13" s="20" t="s">
        <v>15</v>
      </c>
      <c r="B13" s="123" t="s">
        <v>202</v>
      </c>
      <c r="C13" s="123" t="s">
        <v>110</v>
      </c>
      <c r="D13" s="126">
        <v>241000</v>
      </c>
      <c r="E13" s="121">
        <v>195000</v>
      </c>
      <c r="F13" s="121">
        <v>195000</v>
      </c>
      <c r="G13" s="121">
        <f t="shared" ref="G13:G76" si="0">SUM(E13-F13)</f>
        <v>0</v>
      </c>
      <c r="H13" s="121">
        <f t="shared" ref="H13:H76" si="1">+D13-E13</f>
        <v>46000</v>
      </c>
      <c r="I13" s="158">
        <v>0</v>
      </c>
    </row>
    <row r="14" spans="1:10" ht="25" customHeight="1">
      <c r="A14" s="20" t="s">
        <v>16</v>
      </c>
      <c r="B14" s="123" t="s">
        <v>203</v>
      </c>
      <c r="C14" s="123" t="s">
        <v>111</v>
      </c>
      <c r="D14" s="126"/>
      <c r="E14" s="122" t="s">
        <v>245</v>
      </c>
      <c r="F14" s="122" t="s">
        <v>236</v>
      </c>
      <c r="G14" s="121"/>
      <c r="H14" s="121"/>
      <c r="I14" s="158"/>
    </row>
    <row r="15" spans="1:10" ht="25" customHeight="1">
      <c r="A15" s="20"/>
      <c r="B15" s="123"/>
      <c r="C15" s="123"/>
      <c r="D15" s="126"/>
      <c r="E15" s="122"/>
      <c r="F15" s="122"/>
      <c r="G15" s="121"/>
      <c r="H15" s="121"/>
      <c r="I15" s="158"/>
    </row>
    <row r="16" spans="1:10" s="155" customFormat="1" ht="25" customHeight="1">
      <c r="A16" s="19" t="s">
        <v>15</v>
      </c>
      <c r="B16" s="153" t="s">
        <v>202</v>
      </c>
      <c r="C16" s="153" t="s">
        <v>112</v>
      </c>
      <c r="D16" s="154">
        <v>385700</v>
      </c>
      <c r="E16" s="141">
        <v>385500</v>
      </c>
      <c r="F16" s="141">
        <v>385500</v>
      </c>
      <c r="G16" s="141">
        <f t="shared" si="0"/>
        <v>0</v>
      </c>
      <c r="H16" s="141">
        <f t="shared" si="1"/>
        <v>200</v>
      </c>
      <c r="I16" s="158">
        <v>385700</v>
      </c>
    </row>
    <row r="17" spans="1:9" s="155" customFormat="1" ht="25" customHeight="1">
      <c r="A17" s="19" t="s">
        <v>16</v>
      </c>
      <c r="B17" s="153" t="s">
        <v>13</v>
      </c>
      <c r="C17" s="153" t="s">
        <v>113</v>
      </c>
      <c r="D17" s="154"/>
      <c r="E17" s="30"/>
      <c r="F17" s="30" t="s">
        <v>335</v>
      </c>
      <c r="G17" s="141"/>
      <c r="H17" s="141"/>
      <c r="I17" s="158"/>
    </row>
    <row r="18" spans="1:9" ht="25" customHeight="1">
      <c r="A18" s="20"/>
      <c r="B18" s="123"/>
      <c r="C18" s="123"/>
      <c r="D18" s="126"/>
      <c r="E18" s="122"/>
      <c r="F18" s="122"/>
      <c r="G18" s="121"/>
      <c r="H18" s="121"/>
      <c r="I18" s="158"/>
    </row>
    <row r="19" spans="1:9" ht="25" customHeight="1">
      <c r="A19" s="20" t="s">
        <v>15</v>
      </c>
      <c r="B19" s="123" t="s">
        <v>202</v>
      </c>
      <c r="C19" s="123" t="s">
        <v>59</v>
      </c>
      <c r="D19" s="126">
        <v>498000</v>
      </c>
      <c r="E19" s="121">
        <v>498000</v>
      </c>
      <c r="F19" s="122">
        <v>498000</v>
      </c>
      <c r="G19" s="121">
        <f t="shared" si="0"/>
        <v>0</v>
      </c>
      <c r="H19" s="121">
        <f t="shared" si="1"/>
        <v>0</v>
      </c>
      <c r="I19" s="158">
        <v>0</v>
      </c>
    </row>
    <row r="20" spans="1:9" ht="25" customHeight="1">
      <c r="A20" s="20" t="s">
        <v>16</v>
      </c>
      <c r="B20" s="123" t="s">
        <v>203</v>
      </c>
      <c r="C20" s="123" t="s">
        <v>114</v>
      </c>
      <c r="D20" s="126"/>
      <c r="E20" s="122" t="s">
        <v>246</v>
      </c>
      <c r="F20" s="122" t="s">
        <v>334</v>
      </c>
      <c r="G20" s="121"/>
      <c r="H20" s="121"/>
      <c r="I20" s="158"/>
    </row>
    <row r="21" spans="1:9" ht="25" customHeight="1">
      <c r="A21" s="20"/>
      <c r="B21" s="123"/>
      <c r="C21" s="123"/>
      <c r="D21" s="126"/>
      <c r="E21" s="122"/>
      <c r="F21" s="122"/>
      <c r="G21" s="121"/>
      <c r="H21" s="121"/>
      <c r="I21" s="158"/>
    </row>
    <row r="22" spans="1:9" ht="25" customHeight="1">
      <c r="A22" s="20"/>
      <c r="B22" s="123"/>
      <c r="C22" s="123"/>
      <c r="D22" s="126"/>
      <c r="E22" s="122"/>
      <c r="F22" s="122"/>
      <c r="G22" s="121"/>
      <c r="H22" s="121"/>
      <c r="I22" s="158"/>
    </row>
    <row r="23" spans="1:9" ht="25" customHeight="1">
      <c r="A23" s="20"/>
      <c r="B23" s="123"/>
      <c r="C23" s="123"/>
      <c r="D23" s="126"/>
      <c r="E23" s="122"/>
      <c r="F23" s="122"/>
      <c r="G23" s="121"/>
      <c r="H23" s="121"/>
      <c r="I23" s="158"/>
    </row>
    <row r="24" spans="1:9" s="155" customFormat="1" ht="25" customHeight="1">
      <c r="A24" s="153" t="s">
        <v>15</v>
      </c>
      <c r="B24" s="153" t="s">
        <v>202</v>
      </c>
      <c r="C24" s="153" t="s">
        <v>115</v>
      </c>
      <c r="D24" s="154">
        <v>491000</v>
      </c>
      <c r="E24" s="30">
        <v>454000</v>
      </c>
      <c r="F24" s="30">
        <v>454000</v>
      </c>
      <c r="G24" s="141">
        <f t="shared" si="0"/>
        <v>0</v>
      </c>
      <c r="H24" s="141">
        <f t="shared" si="1"/>
        <v>37000</v>
      </c>
      <c r="I24" s="158">
        <v>454000</v>
      </c>
    </row>
    <row r="25" spans="1:9" s="155" customFormat="1" ht="25" customHeight="1">
      <c r="A25" s="153" t="s">
        <v>16</v>
      </c>
      <c r="B25" s="153" t="s">
        <v>13</v>
      </c>
      <c r="C25" s="153" t="s">
        <v>116</v>
      </c>
      <c r="D25" s="154"/>
      <c r="E25" s="30" t="s">
        <v>247</v>
      </c>
      <c r="F25" s="30" t="s">
        <v>336</v>
      </c>
      <c r="G25" s="141"/>
      <c r="H25" s="141"/>
      <c r="I25" s="158"/>
    </row>
    <row r="26" spans="1:9" s="155" customFormat="1" ht="25" customHeight="1">
      <c r="A26" s="19"/>
      <c r="B26" s="153"/>
      <c r="C26" s="153" t="s">
        <v>117</v>
      </c>
      <c r="D26" s="154"/>
      <c r="E26" s="30"/>
      <c r="F26" s="30"/>
      <c r="G26" s="141"/>
      <c r="H26" s="141"/>
      <c r="I26" s="158"/>
    </row>
    <row r="27" spans="1:9" s="155" customFormat="1" ht="25" customHeight="1">
      <c r="A27" s="19"/>
      <c r="B27" s="153"/>
      <c r="C27" s="153" t="s">
        <v>60</v>
      </c>
      <c r="D27" s="154"/>
      <c r="E27" s="30"/>
      <c r="F27" s="30"/>
      <c r="G27" s="141"/>
      <c r="H27" s="141"/>
      <c r="I27" s="158"/>
    </row>
    <row r="28" spans="1:9" ht="25" customHeight="1">
      <c r="A28" s="20"/>
      <c r="B28" s="123"/>
      <c r="C28" s="123"/>
      <c r="D28" s="126"/>
      <c r="E28" s="122"/>
      <c r="F28" s="122"/>
      <c r="G28" s="121"/>
      <c r="H28" s="121"/>
      <c r="I28" s="158"/>
    </row>
    <row r="29" spans="1:9" ht="25" customHeight="1">
      <c r="A29" s="20" t="s">
        <v>15</v>
      </c>
      <c r="B29" s="123" t="s">
        <v>202</v>
      </c>
      <c r="C29" s="123" t="s">
        <v>118</v>
      </c>
      <c r="D29" s="126">
        <v>491800</v>
      </c>
      <c r="E29" s="121">
        <v>491500</v>
      </c>
      <c r="F29" s="121">
        <v>491500</v>
      </c>
      <c r="G29" s="121">
        <f t="shared" si="0"/>
        <v>0</v>
      </c>
      <c r="H29" s="121">
        <f t="shared" si="1"/>
        <v>300</v>
      </c>
      <c r="I29" s="158">
        <v>0</v>
      </c>
    </row>
    <row r="30" spans="1:9" ht="25" customHeight="1">
      <c r="A30" s="20" t="s">
        <v>16</v>
      </c>
      <c r="B30" s="123" t="s">
        <v>203</v>
      </c>
      <c r="C30" s="123" t="s">
        <v>60</v>
      </c>
      <c r="D30" s="126"/>
      <c r="E30" s="121" t="s">
        <v>243</v>
      </c>
      <c r="F30" s="121" t="s">
        <v>238</v>
      </c>
      <c r="G30" s="121"/>
      <c r="H30" s="121"/>
      <c r="I30" s="158"/>
    </row>
    <row r="31" spans="1:9" ht="25" customHeight="1">
      <c r="A31" s="20"/>
      <c r="B31" s="123"/>
      <c r="C31" s="123"/>
      <c r="D31" s="126"/>
      <c r="E31" s="121"/>
      <c r="F31" s="124"/>
      <c r="G31" s="121"/>
      <c r="H31" s="121"/>
      <c r="I31" s="158"/>
    </row>
    <row r="32" spans="1:9" ht="25" customHeight="1">
      <c r="A32" s="20" t="s">
        <v>15</v>
      </c>
      <c r="B32" s="123" t="s">
        <v>202</v>
      </c>
      <c r="C32" s="123" t="s">
        <v>119</v>
      </c>
      <c r="D32" s="126">
        <v>494600</v>
      </c>
      <c r="E32" s="121">
        <v>484500</v>
      </c>
      <c r="F32" s="121">
        <v>484500</v>
      </c>
      <c r="G32" s="121">
        <f t="shared" si="0"/>
        <v>0</v>
      </c>
      <c r="H32" s="121">
        <f t="shared" si="1"/>
        <v>10100</v>
      </c>
      <c r="I32" s="158">
        <v>0</v>
      </c>
    </row>
    <row r="33" spans="1:9" ht="25" customHeight="1">
      <c r="A33" s="20" t="s">
        <v>16</v>
      </c>
      <c r="B33" s="123" t="s">
        <v>203</v>
      </c>
      <c r="C33" s="123" t="s">
        <v>60</v>
      </c>
      <c r="D33" s="126"/>
      <c r="E33" s="121" t="s">
        <v>248</v>
      </c>
      <c r="F33" s="121" t="s">
        <v>235</v>
      </c>
      <c r="G33" s="121"/>
      <c r="H33" s="121"/>
      <c r="I33" s="158"/>
    </row>
    <row r="34" spans="1:9" ht="25" customHeight="1">
      <c r="A34" s="20"/>
      <c r="B34" s="123"/>
      <c r="C34" s="123"/>
      <c r="D34" s="126"/>
      <c r="E34" s="121"/>
      <c r="F34" s="121"/>
      <c r="G34" s="121"/>
      <c r="H34" s="121"/>
      <c r="I34" s="158"/>
    </row>
    <row r="35" spans="1:9" ht="25" customHeight="1">
      <c r="A35" s="20" t="s">
        <v>15</v>
      </c>
      <c r="B35" s="123" t="s">
        <v>202</v>
      </c>
      <c r="C35" s="123" t="s">
        <v>120</v>
      </c>
      <c r="D35" s="126">
        <v>46600</v>
      </c>
      <c r="E35" s="121">
        <v>45500</v>
      </c>
      <c r="F35" s="121">
        <v>42158.77</v>
      </c>
      <c r="G35" s="121">
        <f t="shared" si="0"/>
        <v>3341.2300000000032</v>
      </c>
      <c r="H35" s="121">
        <f t="shared" si="1"/>
        <v>1100</v>
      </c>
      <c r="I35" s="158">
        <v>0</v>
      </c>
    </row>
    <row r="36" spans="1:9" ht="25" customHeight="1">
      <c r="A36" s="20" t="s">
        <v>16</v>
      </c>
      <c r="B36" s="123" t="s">
        <v>13</v>
      </c>
      <c r="C36" s="123" t="s">
        <v>121</v>
      </c>
      <c r="D36" s="135"/>
      <c r="E36" s="121" t="s">
        <v>249</v>
      </c>
      <c r="F36" s="121" t="s">
        <v>242</v>
      </c>
      <c r="G36" s="121"/>
      <c r="H36" s="121"/>
      <c r="I36" s="158"/>
    </row>
    <row r="37" spans="1:9" ht="25" customHeight="1">
      <c r="A37" s="123"/>
      <c r="B37" s="123"/>
      <c r="C37" s="123" t="s">
        <v>122</v>
      </c>
      <c r="D37" s="135"/>
      <c r="E37" s="121"/>
      <c r="F37" s="121"/>
      <c r="G37" s="121"/>
      <c r="H37" s="121"/>
      <c r="I37" s="158"/>
    </row>
    <row r="38" spans="1:9" ht="25" customHeight="1">
      <c r="A38" s="123"/>
      <c r="B38" s="123"/>
      <c r="C38" s="136"/>
      <c r="D38" s="135"/>
      <c r="E38" s="121"/>
      <c r="F38" s="121"/>
      <c r="G38" s="121"/>
      <c r="H38" s="121"/>
      <c r="I38" s="158"/>
    </row>
    <row r="39" spans="1:9" ht="25" customHeight="1">
      <c r="A39" s="20" t="s">
        <v>15</v>
      </c>
      <c r="B39" s="123" t="s">
        <v>204</v>
      </c>
      <c r="C39" s="136" t="s">
        <v>123</v>
      </c>
      <c r="D39" s="126">
        <v>499000</v>
      </c>
      <c r="E39" s="121">
        <v>0</v>
      </c>
      <c r="F39" s="121"/>
      <c r="G39" s="121">
        <f t="shared" si="0"/>
        <v>0</v>
      </c>
      <c r="H39" s="121">
        <f t="shared" si="1"/>
        <v>499000</v>
      </c>
      <c r="I39" s="159" t="s">
        <v>333</v>
      </c>
    </row>
    <row r="40" spans="1:9" ht="25" customHeight="1">
      <c r="A40" s="20" t="s">
        <v>16</v>
      </c>
      <c r="B40" s="123" t="s">
        <v>205</v>
      </c>
      <c r="C40" s="136" t="s">
        <v>124</v>
      </c>
      <c r="D40" s="135"/>
      <c r="E40" s="121"/>
      <c r="F40" s="121"/>
      <c r="G40" s="121"/>
      <c r="H40" s="121"/>
      <c r="I40" s="158"/>
    </row>
    <row r="41" spans="1:9" ht="25" customHeight="1">
      <c r="A41" s="123"/>
      <c r="B41" s="123"/>
      <c r="C41" s="136"/>
      <c r="D41" s="135"/>
      <c r="E41" s="121"/>
      <c r="F41" s="121"/>
      <c r="G41" s="121"/>
      <c r="H41" s="121"/>
      <c r="I41" s="158"/>
    </row>
    <row r="42" spans="1:9" ht="25" customHeight="1">
      <c r="A42" s="20" t="s">
        <v>15</v>
      </c>
      <c r="B42" s="123" t="s">
        <v>202</v>
      </c>
      <c r="C42" s="136" t="s">
        <v>125</v>
      </c>
      <c r="D42" s="126">
        <v>46600</v>
      </c>
      <c r="E42" s="121">
        <v>43500</v>
      </c>
      <c r="F42" s="121">
        <v>43500</v>
      </c>
      <c r="G42" s="121">
        <f t="shared" si="0"/>
        <v>0</v>
      </c>
      <c r="H42" s="121">
        <f t="shared" si="1"/>
        <v>3100</v>
      </c>
      <c r="I42" s="158">
        <f t="shared" ref="I42" si="2">SUM(D42-E42)</f>
        <v>3100</v>
      </c>
    </row>
    <row r="43" spans="1:9" ht="25" customHeight="1">
      <c r="A43" s="20" t="s">
        <v>16</v>
      </c>
      <c r="B43" s="123" t="s">
        <v>13</v>
      </c>
      <c r="C43" s="136" t="s">
        <v>126</v>
      </c>
      <c r="D43" s="135"/>
      <c r="E43" s="170" t="s">
        <v>372</v>
      </c>
      <c r="F43" s="121"/>
      <c r="G43" s="121"/>
      <c r="H43" s="121"/>
      <c r="I43" s="158"/>
    </row>
    <row r="44" spans="1:9" ht="25" customHeight="1">
      <c r="A44" s="123"/>
      <c r="B44" s="123"/>
      <c r="C44" s="136" t="s">
        <v>127</v>
      </c>
      <c r="D44" s="135"/>
      <c r="E44" s="121"/>
      <c r="F44" s="121"/>
      <c r="G44" s="121"/>
      <c r="H44" s="121"/>
      <c r="I44" s="158"/>
    </row>
    <row r="45" spans="1:9" ht="25" customHeight="1">
      <c r="A45" s="123"/>
      <c r="B45" s="123"/>
      <c r="C45" s="136" t="s">
        <v>128</v>
      </c>
      <c r="D45" s="135"/>
      <c r="E45" s="121"/>
      <c r="F45" s="121"/>
      <c r="G45" s="121"/>
      <c r="H45" s="121"/>
      <c r="I45" s="158"/>
    </row>
    <row r="46" spans="1:9" ht="25" customHeight="1">
      <c r="A46" s="123"/>
      <c r="B46" s="123"/>
      <c r="C46" s="136"/>
      <c r="D46" s="135"/>
      <c r="E46" s="121"/>
      <c r="F46" s="121"/>
      <c r="G46" s="121"/>
      <c r="H46" s="121"/>
      <c r="I46" s="158"/>
    </row>
    <row r="47" spans="1:9" s="155" customFormat="1" ht="25" customHeight="1">
      <c r="A47" s="19" t="s">
        <v>15</v>
      </c>
      <c r="B47" s="153" t="s">
        <v>202</v>
      </c>
      <c r="C47" s="156" t="s">
        <v>129</v>
      </c>
      <c r="D47" s="154">
        <v>285800</v>
      </c>
      <c r="E47" s="141">
        <v>285500</v>
      </c>
      <c r="F47" s="141">
        <v>285500</v>
      </c>
      <c r="G47" s="141">
        <f t="shared" si="0"/>
        <v>0</v>
      </c>
      <c r="H47" s="141">
        <f t="shared" si="1"/>
        <v>300</v>
      </c>
      <c r="I47" s="158">
        <v>285500</v>
      </c>
    </row>
    <row r="48" spans="1:9" s="155" customFormat="1" ht="25" customHeight="1">
      <c r="A48" s="19" t="s">
        <v>16</v>
      </c>
      <c r="B48" s="153" t="s">
        <v>203</v>
      </c>
      <c r="C48" s="156" t="s">
        <v>130</v>
      </c>
      <c r="D48" s="157"/>
      <c r="E48" s="141" t="s">
        <v>331</v>
      </c>
      <c r="F48" s="141" t="s">
        <v>342</v>
      </c>
      <c r="G48" s="141"/>
      <c r="H48" s="141"/>
      <c r="I48" s="158"/>
    </row>
    <row r="49" spans="1:11" s="155" customFormat="1" ht="25" customHeight="1">
      <c r="C49" s="156" t="s">
        <v>131</v>
      </c>
      <c r="D49" s="157"/>
      <c r="E49" s="141"/>
      <c r="F49" s="141"/>
      <c r="G49" s="141"/>
      <c r="H49" s="141"/>
      <c r="I49" s="158"/>
    </row>
    <row r="50" spans="1:11" ht="25" customHeight="1">
      <c r="A50" s="123"/>
      <c r="B50" s="123"/>
      <c r="C50" s="136"/>
      <c r="D50" s="135"/>
      <c r="E50" s="121"/>
      <c r="F50" s="121"/>
      <c r="G50" s="121"/>
      <c r="H50" s="121"/>
      <c r="I50" s="158"/>
    </row>
    <row r="51" spans="1:11" s="155" customFormat="1" ht="25" customHeight="1">
      <c r="A51" s="19" t="s">
        <v>15</v>
      </c>
      <c r="B51" s="153" t="s">
        <v>202</v>
      </c>
      <c r="C51" s="156" t="s">
        <v>132</v>
      </c>
      <c r="D51" s="154">
        <v>29500</v>
      </c>
      <c r="E51" s="141">
        <v>29500</v>
      </c>
      <c r="F51" s="141">
        <v>29500</v>
      </c>
      <c r="G51" s="141">
        <f t="shared" si="0"/>
        <v>0</v>
      </c>
      <c r="H51" s="141">
        <f t="shared" si="1"/>
        <v>0</v>
      </c>
      <c r="I51" s="158">
        <v>29500</v>
      </c>
      <c r="K51" s="155" t="s">
        <v>250</v>
      </c>
    </row>
    <row r="52" spans="1:11" s="155" customFormat="1" ht="25" customHeight="1">
      <c r="A52" s="19" t="s">
        <v>16</v>
      </c>
      <c r="B52" s="153" t="s">
        <v>203</v>
      </c>
      <c r="C52" s="156" t="s">
        <v>133</v>
      </c>
      <c r="D52" s="157"/>
      <c r="E52" s="141"/>
      <c r="F52" s="141" t="s">
        <v>337</v>
      </c>
      <c r="G52" s="141"/>
      <c r="H52" s="141"/>
      <c r="I52" s="158"/>
    </row>
    <row r="53" spans="1:11" ht="25" customHeight="1">
      <c r="A53" s="123"/>
      <c r="B53" s="123"/>
      <c r="C53" s="136"/>
      <c r="D53" s="135"/>
      <c r="E53" s="121"/>
      <c r="F53" s="121"/>
      <c r="G53" s="121"/>
      <c r="H53" s="121"/>
      <c r="I53" s="158"/>
    </row>
    <row r="54" spans="1:11" ht="25" customHeight="1">
      <c r="A54" s="20" t="s">
        <v>15</v>
      </c>
      <c r="B54" s="123" t="s">
        <v>202</v>
      </c>
      <c r="C54" s="136" t="s">
        <v>136</v>
      </c>
      <c r="D54" s="126">
        <v>825700</v>
      </c>
      <c r="E54" s="121">
        <v>675407</v>
      </c>
      <c r="F54" s="121">
        <v>675407</v>
      </c>
      <c r="G54" s="121">
        <f t="shared" si="0"/>
        <v>0</v>
      </c>
      <c r="H54" s="121">
        <f t="shared" si="1"/>
        <v>150293</v>
      </c>
      <c r="I54" s="158">
        <v>0</v>
      </c>
    </row>
    <row r="55" spans="1:11" ht="25" customHeight="1">
      <c r="A55" s="20" t="s">
        <v>16</v>
      </c>
      <c r="B55" s="123" t="s">
        <v>13</v>
      </c>
      <c r="C55" s="136" t="s">
        <v>134</v>
      </c>
      <c r="D55" s="135"/>
      <c r="E55" s="121" t="s">
        <v>251</v>
      </c>
      <c r="F55" s="121" t="s">
        <v>237</v>
      </c>
      <c r="G55" s="121"/>
      <c r="H55" s="121"/>
      <c r="I55" s="158"/>
    </row>
    <row r="56" spans="1:11" ht="25" customHeight="1">
      <c r="A56" s="123"/>
      <c r="B56" s="123"/>
      <c r="C56" s="136" t="s">
        <v>135</v>
      </c>
      <c r="D56" s="135"/>
      <c r="E56" s="121"/>
      <c r="F56" s="121"/>
      <c r="G56" s="121"/>
      <c r="H56" s="121"/>
      <c r="I56" s="158"/>
    </row>
    <row r="57" spans="1:11" ht="25" customHeight="1">
      <c r="A57" s="123"/>
      <c r="B57" s="123"/>
      <c r="C57" s="136"/>
      <c r="D57" s="135"/>
      <c r="E57" s="121"/>
      <c r="F57" s="121"/>
      <c r="G57" s="121"/>
      <c r="H57" s="121"/>
      <c r="I57" s="158"/>
    </row>
    <row r="58" spans="1:11" ht="25" customHeight="1">
      <c r="A58" s="20" t="s">
        <v>15</v>
      </c>
      <c r="B58" s="123" t="s">
        <v>202</v>
      </c>
      <c r="C58" s="136" t="s">
        <v>136</v>
      </c>
      <c r="D58" s="126">
        <v>497700</v>
      </c>
      <c r="E58" s="121">
        <v>497500</v>
      </c>
      <c r="F58" s="121">
        <v>497500</v>
      </c>
      <c r="G58" s="121">
        <f t="shared" si="0"/>
        <v>0</v>
      </c>
      <c r="H58" s="121">
        <f t="shared" si="1"/>
        <v>200</v>
      </c>
      <c r="I58" s="158">
        <v>0</v>
      </c>
    </row>
    <row r="59" spans="1:11" ht="25" customHeight="1">
      <c r="A59" s="20" t="s">
        <v>16</v>
      </c>
      <c r="B59" s="123" t="s">
        <v>13</v>
      </c>
      <c r="C59" s="136" t="s">
        <v>137</v>
      </c>
      <c r="D59" s="135"/>
      <c r="E59" s="121" t="s">
        <v>252</v>
      </c>
      <c r="F59" s="121" t="s">
        <v>266</v>
      </c>
      <c r="G59" s="121"/>
      <c r="H59" s="121"/>
      <c r="I59" s="158"/>
    </row>
    <row r="60" spans="1:11" ht="25" customHeight="1">
      <c r="A60" s="123"/>
      <c r="B60" s="123"/>
      <c r="C60" s="136" t="s">
        <v>138</v>
      </c>
      <c r="D60" s="135"/>
      <c r="E60" s="121"/>
      <c r="F60" s="121"/>
      <c r="G60" s="121"/>
      <c r="H60" s="121"/>
      <c r="I60" s="158"/>
    </row>
    <row r="61" spans="1:11" ht="25" customHeight="1">
      <c r="A61" s="123"/>
      <c r="B61" s="123"/>
      <c r="C61" s="136"/>
      <c r="D61" s="135"/>
      <c r="E61" s="121"/>
      <c r="F61" s="121"/>
      <c r="G61" s="121"/>
      <c r="H61" s="121"/>
      <c r="I61" s="158"/>
    </row>
    <row r="62" spans="1:11" ht="25" customHeight="1">
      <c r="A62" s="20" t="s">
        <v>15</v>
      </c>
      <c r="B62" s="123" t="s">
        <v>202</v>
      </c>
      <c r="C62" s="136" t="s">
        <v>140</v>
      </c>
      <c r="D62" s="126">
        <v>402800</v>
      </c>
      <c r="E62" s="121">
        <v>402000</v>
      </c>
      <c r="F62" s="121">
        <v>402000</v>
      </c>
      <c r="G62" s="121">
        <f t="shared" si="0"/>
        <v>0</v>
      </c>
      <c r="H62" s="121">
        <f t="shared" si="1"/>
        <v>800</v>
      </c>
      <c r="I62" s="158">
        <v>0</v>
      </c>
    </row>
    <row r="63" spans="1:11" ht="25" customHeight="1">
      <c r="A63" s="20" t="s">
        <v>16</v>
      </c>
      <c r="B63" s="123" t="s">
        <v>203</v>
      </c>
      <c r="C63" s="136" t="s">
        <v>139</v>
      </c>
      <c r="D63" s="135"/>
      <c r="E63" s="121" t="s">
        <v>253</v>
      </c>
      <c r="F63" s="121" t="s">
        <v>232</v>
      </c>
      <c r="G63" s="121"/>
      <c r="H63" s="121"/>
      <c r="I63" s="158"/>
    </row>
    <row r="64" spans="1:11" ht="25" customHeight="1">
      <c r="A64" s="123"/>
      <c r="B64" s="123"/>
      <c r="C64" s="136"/>
      <c r="D64" s="135"/>
      <c r="E64" s="121"/>
      <c r="F64" s="121"/>
      <c r="G64" s="121"/>
      <c r="H64" s="121"/>
      <c r="I64" s="158"/>
    </row>
    <row r="65" spans="1:9" ht="25" customHeight="1">
      <c r="A65" s="20" t="s">
        <v>15</v>
      </c>
      <c r="B65" s="123" t="s">
        <v>202</v>
      </c>
      <c r="C65" s="136" t="s">
        <v>141</v>
      </c>
      <c r="D65" s="126">
        <v>467700</v>
      </c>
      <c r="E65" s="121">
        <v>467500</v>
      </c>
      <c r="F65" s="121">
        <v>467500</v>
      </c>
      <c r="G65" s="121">
        <f t="shared" si="0"/>
        <v>0</v>
      </c>
      <c r="H65" s="121">
        <f t="shared" si="1"/>
        <v>200</v>
      </c>
      <c r="I65" s="158">
        <v>0</v>
      </c>
    </row>
    <row r="66" spans="1:9" ht="25" customHeight="1">
      <c r="A66" s="20" t="s">
        <v>16</v>
      </c>
      <c r="B66" s="123" t="s">
        <v>203</v>
      </c>
      <c r="C66" s="136" t="s">
        <v>73</v>
      </c>
      <c r="D66" s="135"/>
      <c r="E66" s="121" t="s">
        <v>254</v>
      </c>
      <c r="F66" s="121" t="s">
        <v>267</v>
      </c>
      <c r="G66" s="121"/>
      <c r="H66" s="121"/>
      <c r="I66" s="158"/>
    </row>
    <row r="67" spans="1:9" ht="25" customHeight="1">
      <c r="A67" s="123"/>
      <c r="B67" s="123"/>
      <c r="C67" s="136"/>
      <c r="D67" s="135"/>
      <c r="E67" s="121"/>
      <c r="F67" s="121"/>
      <c r="G67" s="121"/>
      <c r="H67" s="121"/>
      <c r="I67" s="158"/>
    </row>
    <row r="68" spans="1:9" ht="25" customHeight="1">
      <c r="A68" s="123" t="s">
        <v>15</v>
      </c>
      <c r="B68" s="123" t="s">
        <v>202</v>
      </c>
      <c r="C68" s="136" t="s">
        <v>144</v>
      </c>
      <c r="D68" s="126">
        <v>466000</v>
      </c>
      <c r="E68" s="121">
        <v>466000</v>
      </c>
      <c r="F68" s="121">
        <v>466000</v>
      </c>
      <c r="G68" s="121">
        <f t="shared" si="0"/>
        <v>0</v>
      </c>
      <c r="H68" s="121"/>
      <c r="I68" s="158">
        <v>466000</v>
      </c>
    </row>
    <row r="69" spans="1:9" ht="25" customHeight="1">
      <c r="A69" s="123" t="s">
        <v>16</v>
      </c>
      <c r="B69" s="123" t="s">
        <v>13</v>
      </c>
      <c r="C69" s="136" t="s">
        <v>142</v>
      </c>
      <c r="D69" s="135"/>
      <c r="E69" s="121" t="s">
        <v>255</v>
      </c>
      <c r="F69" s="121" t="s">
        <v>338</v>
      </c>
      <c r="G69" s="121"/>
      <c r="H69" s="121"/>
      <c r="I69" s="158"/>
    </row>
    <row r="70" spans="1:9" ht="25" customHeight="1">
      <c r="A70" s="123"/>
      <c r="B70" s="123"/>
      <c r="C70" s="136" t="s">
        <v>143</v>
      </c>
      <c r="D70" s="135"/>
      <c r="E70" s="121"/>
      <c r="F70" s="121"/>
      <c r="G70" s="121"/>
      <c r="H70" s="121"/>
      <c r="I70" s="158"/>
    </row>
    <row r="71" spans="1:9" ht="25" customHeight="1">
      <c r="A71" s="123"/>
      <c r="B71" s="123"/>
      <c r="C71" s="136"/>
      <c r="D71" s="135"/>
      <c r="E71" s="121"/>
      <c r="F71" s="121"/>
      <c r="G71" s="121"/>
      <c r="H71" s="121"/>
      <c r="I71" s="158"/>
    </row>
    <row r="72" spans="1:9" ht="25" customHeight="1">
      <c r="A72" s="123" t="s">
        <v>15</v>
      </c>
      <c r="B72" s="123" t="s">
        <v>202</v>
      </c>
      <c r="C72" s="136" t="s">
        <v>147</v>
      </c>
      <c r="D72" s="126">
        <v>499500</v>
      </c>
      <c r="E72" s="121">
        <v>416000</v>
      </c>
      <c r="F72" s="121">
        <v>416000</v>
      </c>
      <c r="G72" s="121">
        <f t="shared" si="0"/>
        <v>0</v>
      </c>
      <c r="H72" s="121">
        <f t="shared" si="1"/>
        <v>83500</v>
      </c>
      <c r="I72" s="158">
        <v>0</v>
      </c>
    </row>
    <row r="73" spans="1:9" ht="25" customHeight="1">
      <c r="A73" s="123" t="s">
        <v>16</v>
      </c>
      <c r="B73" s="123" t="s">
        <v>13</v>
      </c>
      <c r="C73" s="136" t="s">
        <v>145</v>
      </c>
      <c r="D73" s="135"/>
      <c r="E73" s="121" t="s">
        <v>256</v>
      </c>
      <c r="F73" s="121" t="s">
        <v>234</v>
      </c>
      <c r="G73" s="121"/>
      <c r="H73" s="121"/>
      <c r="I73" s="158"/>
    </row>
    <row r="74" spans="1:9" ht="25" customHeight="1">
      <c r="A74" s="123"/>
      <c r="B74" s="123"/>
      <c r="C74" s="136" t="s">
        <v>146</v>
      </c>
      <c r="D74" s="135"/>
      <c r="E74" s="121"/>
      <c r="F74" s="121"/>
      <c r="G74" s="121"/>
      <c r="H74" s="121"/>
      <c r="I74" s="158"/>
    </row>
    <row r="75" spans="1:9" ht="25" customHeight="1">
      <c r="A75" s="123"/>
      <c r="B75" s="123"/>
      <c r="C75" s="136"/>
      <c r="D75" s="135"/>
      <c r="E75" s="121"/>
      <c r="F75" s="121"/>
      <c r="G75" s="121"/>
      <c r="H75" s="121"/>
      <c r="I75" s="158"/>
    </row>
    <row r="76" spans="1:9" ht="25" customHeight="1">
      <c r="A76" s="123" t="s">
        <v>15</v>
      </c>
      <c r="B76" s="123" t="s">
        <v>202</v>
      </c>
      <c r="C76" s="136" t="s">
        <v>150</v>
      </c>
      <c r="D76" s="126">
        <v>956000</v>
      </c>
      <c r="E76" s="121">
        <v>750000</v>
      </c>
      <c r="F76" s="121">
        <v>744706</v>
      </c>
      <c r="G76" s="121">
        <f t="shared" si="0"/>
        <v>5294</v>
      </c>
      <c r="H76" s="121">
        <f t="shared" si="1"/>
        <v>206000</v>
      </c>
      <c r="I76" s="158">
        <v>0</v>
      </c>
    </row>
    <row r="77" spans="1:9" ht="25" customHeight="1">
      <c r="A77" s="123" t="s">
        <v>16</v>
      </c>
      <c r="B77" s="123" t="s">
        <v>13</v>
      </c>
      <c r="C77" s="136" t="s">
        <v>148</v>
      </c>
      <c r="D77" s="135"/>
      <c r="E77" s="121" t="s">
        <v>257</v>
      </c>
      <c r="F77" s="121" t="s">
        <v>240</v>
      </c>
      <c r="G77" s="121"/>
      <c r="H77" s="121"/>
      <c r="I77" s="158"/>
    </row>
    <row r="78" spans="1:9" ht="25" customHeight="1">
      <c r="A78" s="123"/>
      <c r="B78" s="123"/>
      <c r="C78" s="136" t="s">
        <v>149</v>
      </c>
      <c r="D78" s="135"/>
      <c r="E78" s="121"/>
      <c r="F78" s="121"/>
      <c r="G78" s="121"/>
      <c r="H78" s="121"/>
      <c r="I78" s="158"/>
    </row>
    <row r="79" spans="1:9" ht="25" customHeight="1">
      <c r="A79" s="123"/>
      <c r="B79" s="123"/>
      <c r="C79" s="136"/>
      <c r="D79" s="135"/>
      <c r="E79" s="121"/>
      <c r="F79" s="121"/>
      <c r="G79" s="121"/>
      <c r="H79" s="121"/>
      <c r="I79" s="158"/>
    </row>
    <row r="80" spans="1:9" ht="25" customHeight="1">
      <c r="A80" s="123" t="s">
        <v>15</v>
      </c>
      <c r="B80" s="123" t="s">
        <v>202</v>
      </c>
      <c r="C80" s="136" t="s">
        <v>153</v>
      </c>
      <c r="D80" s="126">
        <v>47000</v>
      </c>
      <c r="E80" s="121">
        <v>45500</v>
      </c>
      <c r="F80" s="121">
        <v>45500</v>
      </c>
      <c r="G80" s="121">
        <f t="shared" ref="G80:G140" si="3">SUM(E80-F80)</f>
        <v>0</v>
      </c>
      <c r="H80" s="121">
        <f t="shared" ref="H80:H140" si="4">+D80-E80</f>
        <v>1500</v>
      </c>
      <c r="I80" s="158">
        <v>0</v>
      </c>
    </row>
    <row r="81" spans="1:9" ht="25" customHeight="1">
      <c r="A81" s="123" t="s">
        <v>16</v>
      </c>
      <c r="B81" s="123" t="s">
        <v>13</v>
      </c>
      <c r="C81" s="136" t="s">
        <v>151</v>
      </c>
      <c r="D81" s="135"/>
      <c r="E81" s="121" t="s">
        <v>258</v>
      </c>
      <c r="F81" s="121" t="s">
        <v>230</v>
      </c>
      <c r="G81" s="121"/>
      <c r="H81" s="121"/>
      <c r="I81" s="158"/>
    </row>
    <row r="82" spans="1:9" ht="25" customHeight="1">
      <c r="A82" s="123"/>
      <c r="B82" s="123"/>
      <c r="C82" s="136" t="s">
        <v>152</v>
      </c>
      <c r="D82" s="135"/>
      <c r="E82" s="121"/>
      <c r="F82" s="121"/>
      <c r="G82" s="121"/>
      <c r="H82" s="121"/>
      <c r="I82" s="158"/>
    </row>
    <row r="83" spans="1:9" ht="25" customHeight="1">
      <c r="A83" s="123"/>
      <c r="B83" s="123"/>
      <c r="C83" s="136"/>
      <c r="D83" s="135"/>
      <c r="E83" s="121"/>
      <c r="F83" s="121"/>
      <c r="G83" s="121"/>
      <c r="H83" s="121"/>
      <c r="I83" s="158"/>
    </row>
    <row r="84" spans="1:9" ht="25" customHeight="1">
      <c r="A84" s="123" t="s">
        <v>15</v>
      </c>
      <c r="B84" s="123" t="s">
        <v>202</v>
      </c>
      <c r="C84" s="136" t="s">
        <v>157</v>
      </c>
      <c r="D84" s="126">
        <v>335900</v>
      </c>
      <c r="E84" s="121">
        <v>335500</v>
      </c>
      <c r="F84" s="121">
        <v>327196</v>
      </c>
      <c r="G84" s="121">
        <f t="shared" si="3"/>
        <v>8304</v>
      </c>
      <c r="H84" s="121">
        <f t="shared" si="4"/>
        <v>400</v>
      </c>
      <c r="I84" s="158">
        <v>0</v>
      </c>
    </row>
    <row r="85" spans="1:9" ht="25" customHeight="1">
      <c r="A85" s="123" t="s">
        <v>16</v>
      </c>
      <c r="B85" s="123" t="s">
        <v>13</v>
      </c>
      <c r="C85" s="136" t="s">
        <v>154</v>
      </c>
      <c r="D85" s="135"/>
      <c r="E85" s="121" t="s">
        <v>259</v>
      </c>
      <c r="F85" s="121" t="s">
        <v>241</v>
      </c>
      <c r="G85" s="121"/>
      <c r="H85" s="121"/>
      <c r="I85" s="158"/>
    </row>
    <row r="86" spans="1:9" ht="25" customHeight="1">
      <c r="A86" s="123"/>
      <c r="B86" s="123"/>
      <c r="C86" s="136" t="s">
        <v>155</v>
      </c>
      <c r="D86" s="135"/>
      <c r="E86" s="121"/>
      <c r="F86" s="121"/>
      <c r="G86" s="121"/>
      <c r="H86" s="121"/>
      <c r="I86" s="158"/>
    </row>
    <row r="87" spans="1:9" ht="25" customHeight="1">
      <c r="A87" s="123"/>
      <c r="B87" s="123"/>
      <c r="C87" s="136" t="s">
        <v>156</v>
      </c>
      <c r="D87" s="135"/>
      <c r="E87" s="121"/>
      <c r="F87" s="121"/>
      <c r="G87" s="121"/>
      <c r="H87" s="121"/>
      <c r="I87" s="158"/>
    </row>
    <row r="88" spans="1:9" ht="25" customHeight="1">
      <c r="A88" s="123"/>
      <c r="B88" s="123"/>
      <c r="C88" s="136"/>
      <c r="D88" s="135"/>
      <c r="E88" s="121"/>
      <c r="F88" s="121"/>
      <c r="G88" s="121"/>
      <c r="H88" s="121"/>
      <c r="I88" s="158"/>
    </row>
    <row r="89" spans="1:9" ht="25" customHeight="1">
      <c r="A89" s="20"/>
      <c r="B89" s="123"/>
      <c r="C89" s="136"/>
      <c r="D89" s="135"/>
      <c r="E89" s="121"/>
      <c r="F89" s="121"/>
      <c r="G89" s="121"/>
      <c r="H89" s="121"/>
      <c r="I89" s="158"/>
    </row>
    <row r="90" spans="1:9" ht="25" customHeight="1">
      <c r="A90" s="20" t="s">
        <v>15</v>
      </c>
      <c r="B90" s="123" t="s">
        <v>202</v>
      </c>
      <c r="C90" s="136" t="s">
        <v>159</v>
      </c>
      <c r="D90" s="126">
        <v>479600</v>
      </c>
      <c r="E90" s="121">
        <v>390000</v>
      </c>
      <c r="F90" s="121">
        <v>390000</v>
      </c>
      <c r="G90" s="121">
        <f t="shared" si="3"/>
        <v>0</v>
      </c>
      <c r="H90" s="121">
        <f t="shared" si="4"/>
        <v>89600</v>
      </c>
      <c r="I90" s="158">
        <v>0</v>
      </c>
    </row>
    <row r="91" spans="1:9" ht="25" customHeight="1">
      <c r="A91" s="20" t="s">
        <v>16</v>
      </c>
      <c r="B91" s="123" t="s">
        <v>13</v>
      </c>
      <c r="C91" s="136" t="s">
        <v>148</v>
      </c>
      <c r="D91" s="135"/>
      <c r="E91" s="121" t="s">
        <v>260</v>
      </c>
      <c r="F91" s="121" t="s">
        <v>239</v>
      </c>
      <c r="G91" s="121"/>
      <c r="H91" s="121"/>
      <c r="I91" s="158"/>
    </row>
    <row r="92" spans="1:9" ht="25" customHeight="1">
      <c r="A92" s="123"/>
      <c r="B92" s="123"/>
      <c r="C92" s="136" t="s">
        <v>158</v>
      </c>
      <c r="D92" s="135"/>
      <c r="E92" s="121"/>
      <c r="F92" s="121"/>
      <c r="G92" s="121"/>
      <c r="H92" s="121"/>
      <c r="I92" s="158"/>
    </row>
    <row r="93" spans="1:9" ht="25" customHeight="1">
      <c r="A93" s="123"/>
      <c r="B93" s="123"/>
      <c r="C93" s="136"/>
      <c r="D93" s="135"/>
      <c r="E93" s="121"/>
      <c r="F93" s="121"/>
      <c r="G93" s="121"/>
      <c r="H93" s="121"/>
      <c r="I93" s="158"/>
    </row>
    <row r="94" spans="1:9" s="155" customFormat="1" ht="25" customHeight="1">
      <c r="A94" s="153" t="s">
        <v>15</v>
      </c>
      <c r="B94" s="153" t="s">
        <v>202</v>
      </c>
      <c r="C94" s="156" t="s">
        <v>161</v>
      </c>
      <c r="D94" s="154">
        <v>252500</v>
      </c>
      <c r="E94" s="141">
        <v>252500</v>
      </c>
      <c r="F94" s="141">
        <v>252500</v>
      </c>
      <c r="G94" s="141">
        <f t="shared" si="3"/>
        <v>0</v>
      </c>
      <c r="H94" s="141">
        <f t="shared" si="4"/>
        <v>0</v>
      </c>
      <c r="I94" s="158">
        <v>252500</v>
      </c>
    </row>
    <row r="95" spans="1:9" s="155" customFormat="1" ht="25" customHeight="1">
      <c r="A95" s="153" t="s">
        <v>16</v>
      </c>
      <c r="B95" s="153" t="s">
        <v>13</v>
      </c>
      <c r="C95" s="156" t="s">
        <v>160</v>
      </c>
      <c r="D95" s="157"/>
      <c r="E95" s="141"/>
      <c r="F95" s="141" t="s">
        <v>339</v>
      </c>
      <c r="G95" s="141"/>
      <c r="H95" s="141"/>
      <c r="I95" s="158"/>
    </row>
    <row r="96" spans="1:9" s="155" customFormat="1" ht="25" customHeight="1">
      <c r="A96" s="153"/>
      <c r="B96" s="153"/>
      <c r="C96" s="156" t="s">
        <v>162</v>
      </c>
      <c r="D96" s="157"/>
      <c r="E96" s="141"/>
      <c r="F96" s="141"/>
      <c r="G96" s="141"/>
      <c r="H96" s="141"/>
      <c r="I96" s="158"/>
    </row>
    <row r="97" spans="1:9" ht="25" customHeight="1">
      <c r="A97" s="123"/>
      <c r="B97" s="123"/>
      <c r="C97" s="136"/>
      <c r="D97" s="135"/>
      <c r="E97" s="121"/>
      <c r="F97" s="121"/>
      <c r="G97" s="121"/>
      <c r="H97" s="121"/>
      <c r="I97" s="158"/>
    </row>
    <row r="98" spans="1:9" ht="25" customHeight="1">
      <c r="A98" s="123" t="s">
        <v>15</v>
      </c>
      <c r="B98" s="123" t="s">
        <v>202</v>
      </c>
      <c r="C98" s="136" t="s">
        <v>164</v>
      </c>
      <c r="D98" s="126">
        <v>499500</v>
      </c>
      <c r="E98" s="121"/>
      <c r="F98" s="121"/>
      <c r="G98" s="121">
        <f t="shared" si="3"/>
        <v>0</v>
      </c>
      <c r="H98" s="121">
        <f t="shared" si="4"/>
        <v>499500</v>
      </c>
      <c r="I98" s="158">
        <f t="shared" ref="I98:I140" si="5">SUM(D98-E98)</f>
        <v>499500</v>
      </c>
    </row>
    <row r="99" spans="1:9" ht="25" customHeight="1">
      <c r="A99" s="123" t="s">
        <v>16</v>
      </c>
      <c r="B99" s="123" t="s">
        <v>13</v>
      </c>
      <c r="C99" s="136" t="s">
        <v>163</v>
      </c>
      <c r="D99" s="135"/>
      <c r="E99" s="121"/>
      <c r="F99" s="121"/>
      <c r="G99" s="121"/>
      <c r="H99" s="121"/>
      <c r="I99" s="158"/>
    </row>
    <row r="100" spans="1:9" ht="25" customHeight="1">
      <c r="A100" s="123"/>
      <c r="B100" s="123"/>
      <c r="C100" s="136"/>
      <c r="D100" s="135"/>
      <c r="E100" s="121"/>
      <c r="F100" s="121"/>
      <c r="G100" s="121"/>
      <c r="H100" s="121"/>
      <c r="I100" s="158"/>
    </row>
    <row r="101" spans="1:9" s="155" customFormat="1" ht="25" customHeight="1">
      <c r="A101" s="19" t="s">
        <v>15</v>
      </c>
      <c r="B101" s="153" t="s">
        <v>208</v>
      </c>
      <c r="C101" s="156" t="s">
        <v>88</v>
      </c>
      <c r="D101" s="154">
        <v>361600</v>
      </c>
      <c r="E101" s="141">
        <v>289000</v>
      </c>
      <c r="F101" s="141">
        <v>289000</v>
      </c>
      <c r="G101" s="141">
        <f t="shared" si="3"/>
        <v>0</v>
      </c>
      <c r="H101" s="141">
        <f t="shared" si="4"/>
        <v>72600</v>
      </c>
      <c r="I101" s="158">
        <v>361600</v>
      </c>
    </row>
    <row r="102" spans="1:9" s="155" customFormat="1" ht="25" customHeight="1">
      <c r="A102" s="19" t="s">
        <v>16</v>
      </c>
      <c r="B102" s="153" t="s">
        <v>209</v>
      </c>
      <c r="C102" s="156" t="s">
        <v>162</v>
      </c>
      <c r="D102" s="157"/>
      <c r="E102" s="141"/>
      <c r="F102" s="141" t="s">
        <v>340</v>
      </c>
      <c r="G102" s="141"/>
      <c r="H102" s="141"/>
      <c r="I102" s="158"/>
    </row>
    <row r="103" spans="1:9" ht="25" customHeight="1">
      <c r="A103" s="123"/>
      <c r="B103" s="123"/>
      <c r="C103" s="136"/>
      <c r="D103" s="135"/>
      <c r="E103" s="121"/>
      <c r="F103" s="121"/>
      <c r="G103" s="121"/>
      <c r="H103" s="121"/>
      <c r="I103" s="158"/>
    </row>
    <row r="104" spans="1:9" ht="25" customHeight="1">
      <c r="A104" s="123" t="s">
        <v>15</v>
      </c>
      <c r="B104" s="123" t="s">
        <v>202</v>
      </c>
      <c r="C104" s="136" t="s">
        <v>167</v>
      </c>
      <c r="D104" s="126">
        <v>91600</v>
      </c>
      <c r="E104" s="121"/>
      <c r="F104" s="121"/>
      <c r="G104" s="121">
        <f t="shared" si="3"/>
        <v>0</v>
      </c>
      <c r="H104" s="121">
        <f t="shared" si="4"/>
        <v>91600</v>
      </c>
      <c r="I104" s="158">
        <f t="shared" si="5"/>
        <v>91600</v>
      </c>
    </row>
    <row r="105" spans="1:9" ht="25" customHeight="1">
      <c r="A105" s="123" t="s">
        <v>16</v>
      </c>
      <c r="B105" s="123" t="s">
        <v>13</v>
      </c>
      <c r="C105" s="136" t="s">
        <v>165</v>
      </c>
      <c r="D105" s="135"/>
      <c r="E105" s="121"/>
      <c r="F105" s="121"/>
      <c r="G105" s="121"/>
      <c r="H105" s="121"/>
      <c r="I105" s="158"/>
    </row>
    <row r="106" spans="1:9" ht="25" customHeight="1">
      <c r="A106" s="123"/>
      <c r="B106" s="123"/>
      <c r="C106" s="136" t="s">
        <v>166</v>
      </c>
      <c r="D106" s="135"/>
      <c r="E106" s="121"/>
      <c r="F106" s="121"/>
      <c r="G106" s="121"/>
      <c r="H106" s="121"/>
      <c r="I106" s="158"/>
    </row>
    <row r="107" spans="1:9" ht="25" customHeight="1">
      <c r="A107" s="123"/>
      <c r="B107" s="123"/>
      <c r="C107" s="136"/>
      <c r="D107" s="135"/>
      <c r="E107" s="121"/>
      <c r="F107" s="121"/>
      <c r="G107" s="121"/>
      <c r="H107" s="121"/>
      <c r="I107" s="158"/>
    </row>
    <row r="108" spans="1:9" ht="25" customHeight="1">
      <c r="A108" s="123" t="s">
        <v>15</v>
      </c>
      <c r="B108" s="123" t="s">
        <v>202</v>
      </c>
      <c r="C108" s="136" t="s">
        <v>136</v>
      </c>
      <c r="D108" s="126">
        <v>241000</v>
      </c>
      <c r="E108" s="121"/>
      <c r="F108" s="121"/>
      <c r="G108" s="121">
        <f t="shared" si="3"/>
        <v>0</v>
      </c>
      <c r="H108" s="121">
        <f t="shared" si="4"/>
        <v>241000</v>
      </c>
      <c r="I108" s="158">
        <f t="shared" si="5"/>
        <v>241000</v>
      </c>
    </row>
    <row r="109" spans="1:9" ht="25" customHeight="1">
      <c r="A109" s="123" t="s">
        <v>16</v>
      </c>
      <c r="B109" s="123" t="s">
        <v>13</v>
      </c>
      <c r="C109" s="136" t="s">
        <v>168</v>
      </c>
      <c r="D109" s="135"/>
      <c r="E109" s="121"/>
      <c r="F109" s="121"/>
      <c r="G109" s="121"/>
      <c r="H109" s="121"/>
      <c r="I109" s="158"/>
    </row>
    <row r="110" spans="1:9" ht="25" customHeight="1">
      <c r="A110" s="123"/>
      <c r="B110" s="123"/>
      <c r="C110" s="136" t="s">
        <v>166</v>
      </c>
      <c r="D110" s="135"/>
      <c r="E110" s="121"/>
      <c r="F110" s="121"/>
      <c r="G110" s="121"/>
      <c r="H110" s="121"/>
      <c r="I110" s="158"/>
    </row>
    <row r="111" spans="1:9" ht="25" customHeight="1">
      <c r="A111" s="123"/>
      <c r="B111" s="123"/>
      <c r="C111" s="136"/>
      <c r="D111" s="135"/>
      <c r="E111" s="121"/>
      <c r="F111" s="121"/>
      <c r="G111" s="121"/>
      <c r="H111" s="121"/>
      <c r="I111" s="158"/>
    </row>
    <row r="112" spans="1:9" s="155" customFormat="1" ht="25" customHeight="1">
      <c r="A112" s="153" t="s">
        <v>15</v>
      </c>
      <c r="B112" s="153" t="s">
        <v>202</v>
      </c>
      <c r="C112" s="156" t="s">
        <v>171</v>
      </c>
      <c r="D112" s="154">
        <v>90400</v>
      </c>
      <c r="E112" s="141">
        <v>90400</v>
      </c>
      <c r="F112" s="141">
        <v>90400</v>
      </c>
      <c r="G112" s="141">
        <f t="shared" si="3"/>
        <v>0</v>
      </c>
      <c r="H112" s="141">
        <f t="shared" si="4"/>
        <v>0</v>
      </c>
      <c r="I112" s="158">
        <v>90400</v>
      </c>
    </row>
    <row r="113" spans="1:9" s="155" customFormat="1" ht="25" customHeight="1">
      <c r="A113" s="153" t="s">
        <v>16</v>
      </c>
      <c r="B113" s="153" t="s">
        <v>13</v>
      </c>
      <c r="C113" s="156" t="s">
        <v>169</v>
      </c>
      <c r="D113" s="157"/>
      <c r="E113" s="141"/>
      <c r="F113" s="141" t="s">
        <v>350</v>
      </c>
      <c r="G113" s="141"/>
      <c r="H113" s="141"/>
      <c r="I113" s="158"/>
    </row>
    <row r="114" spans="1:9" s="155" customFormat="1" ht="25" customHeight="1">
      <c r="A114" s="153"/>
      <c r="B114" s="153"/>
      <c r="C114" s="156" t="s">
        <v>170</v>
      </c>
      <c r="D114" s="157"/>
      <c r="E114" s="141"/>
      <c r="F114" s="141"/>
      <c r="G114" s="141"/>
      <c r="H114" s="141"/>
      <c r="I114" s="158"/>
    </row>
    <row r="115" spans="1:9" s="155" customFormat="1" ht="25" customHeight="1">
      <c r="A115" s="153"/>
      <c r="B115" s="153"/>
      <c r="C115" s="156" t="s">
        <v>166</v>
      </c>
      <c r="D115" s="157"/>
      <c r="E115" s="141"/>
      <c r="F115" s="141"/>
      <c r="G115" s="141"/>
      <c r="H115" s="141"/>
      <c r="I115" s="158"/>
    </row>
    <row r="116" spans="1:9" ht="25" customHeight="1">
      <c r="A116" s="123"/>
      <c r="B116" s="123"/>
      <c r="C116" s="136"/>
      <c r="D116" s="135"/>
      <c r="E116" s="121"/>
      <c r="F116" s="121"/>
      <c r="G116" s="121"/>
      <c r="H116" s="121"/>
      <c r="I116" s="158"/>
    </row>
    <row r="117" spans="1:9" s="155" customFormat="1" ht="25" customHeight="1">
      <c r="A117" s="19" t="s">
        <v>15</v>
      </c>
      <c r="B117" s="153" t="s">
        <v>202</v>
      </c>
      <c r="C117" s="156" t="s">
        <v>171</v>
      </c>
      <c r="D117" s="154">
        <v>125500</v>
      </c>
      <c r="E117" s="141">
        <v>124300</v>
      </c>
      <c r="F117" s="141">
        <v>124300</v>
      </c>
      <c r="G117" s="141">
        <f t="shared" si="3"/>
        <v>0</v>
      </c>
      <c r="H117" s="141">
        <f t="shared" si="4"/>
        <v>1200</v>
      </c>
      <c r="I117" s="158">
        <v>125500</v>
      </c>
    </row>
    <row r="118" spans="1:9" s="155" customFormat="1" ht="25" customHeight="1">
      <c r="A118" s="19" t="s">
        <v>16</v>
      </c>
      <c r="B118" s="153" t="s">
        <v>13</v>
      </c>
      <c r="C118" s="156" t="s">
        <v>172</v>
      </c>
      <c r="D118" s="157"/>
      <c r="E118" s="141"/>
      <c r="F118" s="141" t="s">
        <v>341</v>
      </c>
      <c r="G118" s="141"/>
      <c r="H118" s="141"/>
      <c r="I118" s="158"/>
    </row>
    <row r="119" spans="1:9" s="155" customFormat="1" ht="25" customHeight="1">
      <c r="A119" s="153"/>
      <c r="B119" s="153"/>
      <c r="C119" s="156" t="s">
        <v>173</v>
      </c>
      <c r="D119" s="157"/>
      <c r="E119" s="141"/>
      <c r="F119" s="141"/>
      <c r="G119" s="141"/>
      <c r="H119" s="141"/>
      <c r="I119" s="158"/>
    </row>
    <row r="120" spans="1:9" s="155" customFormat="1" ht="25" customHeight="1">
      <c r="A120" s="153"/>
      <c r="B120" s="153"/>
      <c r="C120" s="156" t="s">
        <v>166</v>
      </c>
      <c r="D120" s="157"/>
      <c r="E120" s="141"/>
      <c r="F120" s="141"/>
      <c r="G120" s="141"/>
      <c r="H120" s="141"/>
      <c r="I120" s="158"/>
    </row>
    <row r="121" spans="1:9" ht="25" customHeight="1">
      <c r="A121" s="123"/>
      <c r="B121" s="123"/>
      <c r="C121" s="136"/>
      <c r="D121" s="135"/>
      <c r="E121" s="121"/>
      <c r="F121" s="121"/>
      <c r="G121" s="121"/>
      <c r="H121" s="121"/>
      <c r="I121" s="158"/>
    </row>
    <row r="122" spans="1:9" s="155" customFormat="1" ht="25" customHeight="1">
      <c r="A122" s="153" t="s">
        <v>15</v>
      </c>
      <c r="B122" s="153" t="s">
        <v>202</v>
      </c>
      <c r="C122" s="156" t="s">
        <v>177</v>
      </c>
      <c r="D122" s="154">
        <v>348000</v>
      </c>
      <c r="E122" s="141">
        <v>348000</v>
      </c>
      <c r="F122" s="141">
        <v>348000</v>
      </c>
      <c r="G122" s="141">
        <f t="shared" si="3"/>
        <v>0</v>
      </c>
      <c r="H122" s="141">
        <f t="shared" si="4"/>
        <v>0</v>
      </c>
      <c r="I122" s="158">
        <v>348000</v>
      </c>
    </row>
    <row r="123" spans="1:9" s="155" customFormat="1" ht="25" customHeight="1">
      <c r="A123" s="153" t="s">
        <v>16</v>
      </c>
      <c r="B123" s="153" t="s">
        <v>13</v>
      </c>
      <c r="C123" s="156" t="s">
        <v>174</v>
      </c>
      <c r="D123" s="157"/>
      <c r="E123" s="141"/>
      <c r="F123" s="141" t="s">
        <v>345</v>
      </c>
      <c r="G123" s="141"/>
      <c r="H123" s="141"/>
      <c r="I123" s="158"/>
    </row>
    <row r="124" spans="1:9" s="155" customFormat="1" ht="25" customHeight="1">
      <c r="A124" s="153"/>
      <c r="B124" s="153"/>
      <c r="C124" s="156" t="s">
        <v>175</v>
      </c>
      <c r="D124" s="157"/>
      <c r="E124" s="141"/>
      <c r="F124" s="141"/>
      <c r="G124" s="141"/>
      <c r="H124" s="141"/>
      <c r="I124" s="158"/>
    </row>
    <row r="125" spans="1:9" s="155" customFormat="1" ht="25" customHeight="1">
      <c r="A125" s="153"/>
      <c r="B125" s="153"/>
      <c r="C125" s="156" t="s">
        <v>176</v>
      </c>
      <c r="D125" s="157"/>
      <c r="E125" s="141"/>
      <c r="F125" s="141"/>
      <c r="G125" s="141"/>
      <c r="H125" s="141"/>
      <c r="I125" s="158"/>
    </row>
    <row r="126" spans="1:9" s="155" customFormat="1" ht="25" customHeight="1">
      <c r="A126" s="153"/>
      <c r="B126" s="153"/>
      <c r="C126" s="156" t="s">
        <v>166</v>
      </c>
      <c r="D126" s="157"/>
      <c r="E126" s="141"/>
      <c r="F126" s="141"/>
      <c r="G126" s="141"/>
      <c r="H126" s="141"/>
      <c r="I126" s="158"/>
    </row>
    <row r="127" spans="1:9" ht="25" customHeight="1">
      <c r="A127" s="123"/>
      <c r="B127" s="123"/>
      <c r="C127" s="136"/>
      <c r="D127" s="135"/>
      <c r="E127" s="121"/>
      <c r="F127" s="121"/>
      <c r="G127" s="121"/>
      <c r="H127" s="121"/>
      <c r="I127" s="158"/>
    </row>
    <row r="128" spans="1:9" s="155" customFormat="1" ht="25" customHeight="1">
      <c r="A128" s="19" t="s">
        <v>15</v>
      </c>
      <c r="B128" s="153" t="s">
        <v>202</v>
      </c>
      <c r="C128" s="156" t="s">
        <v>179</v>
      </c>
      <c r="D128" s="154">
        <v>117000</v>
      </c>
      <c r="E128" s="141">
        <v>117000</v>
      </c>
      <c r="F128" s="141">
        <v>117000</v>
      </c>
      <c r="G128" s="141">
        <f t="shared" si="3"/>
        <v>0</v>
      </c>
      <c r="H128" s="141">
        <f t="shared" si="4"/>
        <v>0</v>
      </c>
      <c r="I128" s="158">
        <v>117000</v>
      </c>
    </row>
    <row r="129" spans="1:9" s="155" customFormat="1" ht="25" customHeight="1">
      <c r="A129" s="19" t="s">
        <v>16</v>
      </c>
      <c r="B129" s="153" t="s">
        <v>203</v>
      </c>
      <c r="C129" s="156" t="s">
        <v>178</v>
      </c>
      <c r="D129" s="157"/>
      <c r="E129" s="141" t="s">
        <v>268</v>
      </c>
      <c r="F129" s="141" t="s">
        <v>346</v>
      </c>
      <c r="G129" s="141"/>
      <c r="H129" s="141"/>
      <c r="I129" s="158"/>
    </row>
    <row r="130" spans="1:9" s="155" customFormat="1" ht="25" customHeight="1">
      <c r="A130" s="153"/>
      <c r="B130" s="153"/>
      <c r="C130" s="156" t="s">
        <v>180</v>
      </c>
      <c r="D130" s="157"/>
      <c r="E130" s="141"/>
      <c r="F130" s="141"/>
      <c r="G130" s="141"/>
      <c r="H130" s="141"/>
      <c r="I130" s="158"/>
    </row>
    <row r="131" spans="1:9" ht="25" customHeight="1">
      <c r="A131" s="123"/>
      <c r="B131" s="123"/>
      <c r="C131" s="136"/>
      <c r="D131" s="135"/>
      <c r="E131" s="121"/>
      <c r="F131" s="121"/>
      <c r="G131" s="121"/>
      <c r="H131" s="121"/>
      <c r="I131" s="158"/>
    </row>
    <row r="132" spans="1:9" ht="25" customHeight="1">
      <c r="A132" s="20"/>
      <c r="B132" s="123"/>
      <c r="C132" s="136"/>
      <c r="D132" s="135"/>
      <c r="E132" s="121"/>
      <c r="F132" s="121"/>
      <c r="G132" s="121"/>
      <c r="H132" s="121"/>
      <c r="I132" s="158"/>
    </row>
    <row r="133" spans="1:9" ht="25" customHeight="1">
      <c r="A133" s="20"/>
      <c r="B133" s="123"/>
      <c r="C133" s="136"/>
      <c r="D133" s="135"/>
      <c r="E133" s="121"/>
      <c r="F133" s="121"/>
      <c r="G133" s="121"/>
      <c r="H133" s="121"/>
      <c r="I133" s="158"/>
    </row>
    <row r="134" spans="1:9" ht="25" customHeight="1">
      <c r="A134" s="20" t="s">
        <v>15</v>
      </c>
      <c r="B134" s="123" t="s">
        <v>202</v>
      </c>
      <c r="C134" s="136" t="s">
        <v>140</v>
      </c>
      <c r="D134" s="126">
        <v>494000</v>
      </c>
      <c r="E134" s="121">
        <v>494000</v>
      </c>
      <c r="F134" s="121">
        <v>494000</v>
      </c>
      <c r="G134" s="121">
        <f t="shared" si="3"/>
        <v>0</v>
      </c>
      <c r="H134" s="121">
        <f t="shared" si="4"/>
        <v>0</v>
      </c>
      <c r="I134" s="158">
        <f t="shared" si="5"/>
        <v>0</v>
      </c>
    </row>
    <row r="135" spans="1:9" ht="25" customHeight="1">
      <c r="A135" s="20" t="s">
        <v>16</v>
      </c>
      <c r="B135" s="123" t="s">
        <v>203</v>
      </c>
      <c r="C135" s="136" t="s">
        <v>181</v>
      </c>
      <c r="D135" s="135"/>
      <c r="E135" s="121" t="s">
        <v>261</v>
      </c>
      <c r="F135" s="121" t="s">
        <v>231</v>
      </c>
      <c r="G135" s="121"/>
      <c r="H135" s="121"/>
      <c r="I135" s="158"/>
    </row>
    <row r="136" spans="1:9" ht="25" customHeight="1">
      <c r="A136" s="123"/>
      <c r="B136" s="123"/>
      <c r="C136" s="136"/>
      <c r="D136" s="135"/>
      <c r="E136" s="121"/>
      <c r="F136" s="121"/>
      <c r="G136" s="121"/>
      <c r="H136" s="121"/>
      <c r="I136" s="158"/>
    </row>
    <row r="137" spans="1:9" s="155" customFormat="1" ht="25" customHeight="1">
      <c r="A137" s="153" t="s">
        <v>15</v>
      </c>
      <c r="B137" s="153" t="s">
        <v>202</v>
      </c>
      <c r="C137" s="156" t="s">
        <v>183</v>
      </c>
      <c r="D137" s="154">
        <v>862600</v>
      </c>
      <c r="E137" s="141">
        <v>710000</v>
      </c>
      <c r="F137" s="141">
        <v>710000</v>
      </c>
      <c r="G137" s="141">
        <f t="shared" si="3"/>
        <v>0</v>
      </c>
      <c r="H137" s="141">
        <f t="shared" si="4"/>
        <v>152600</v>
      </c>
      <c r="I137" s="158">
        <v>862600</v>
      </c>
    </row>
    <row r="138" spans="1:9" s="155" customFormat="1" ht="25" customHeight="1">
      <c r="A138" s="153" t="s">
        <v>16</v>
      </c>
      <c r="B138" s="153" t="s">
        <v>13</v>
      </c>
      <c r="C138" s="156" t="s">
        <v>182</v>
      </c>
      <c r="D138" s="157"/>
      <c r="E138" s="141"/>
      <c r="F138" s="141" t="s">
        <v>348</v>
      </c>
      <c r="G138" s="141"/>
      <c r="H138" s="141"/>
      <c r="I138" s="158"/>
    </row>
    <row r="139" spans="1:9" ht="25" customHeight="1">
      <c r="A139" s="123"/>
      <c r="B139" s="123"/>
      <c r="C139" s="136"/>
      <c r="D139" s="135"/>
      <c r="E139" s="121"/>
      <c r="F139" s="121"/>
      <c r="G139" s="121"/>
      <c r="H139" s="121"/>
      <c r="I139" s="158"/>
    </row>
    <row r="140" spans="1:9" ht="25" customHeight="1">
      <c r="A140" s="20" t="s">
        <v>15</v>
      </c>
      <c r="B140" s="123" t="s">
        <v>202</v>
      </c>
      <c r="C140" s="136" t="s">
        <v>184</v>
      </c>
      <c r="D140" s="126">
        <v>491000</v>
      </c>
      <c r="E140" s="121"/>
      <c r="F140" s="121"/>
      <c r="G140" s="121">
        <f t="shared" si="3"/>
        <v>0</v>
      </c>
      <c r="H140" s="121">
        <f t="shared" si="4"/>
        <v>491000</v>
      </c>
      <c r="I140" s="158">
        <f t="shared" si="5"/>
        <v>491000</v>
      </c>
    </row>
    <row r="141" spans="1:9" ht="25" customHeight="1">
      <c r="A141" s="20" t="s">
        <v>16</v>
      </c>
      <c r="B141" s="123" t="s">
        <v>203</v>
      </c>
      <c r="C141" s="136" t="s">
        <v>185</v>
      </c>
      <c r="D141" s="135"/>
      <c r="E141" s="121"/>
      <c r="F141" s="121"/>
      <c r="G141" s="121"/>
      <c r="H141" s="121"/>
      <c r="I141" s="158"/>
    </row>
    <row r="142" spans="1:9" ht="25" customHeight="1">
      <c r="A142" s="123"/>
      <c r="B142" s="123"/>
      <c r="C142" s="136" t="s">
        <v>186</v>
      </c>
      <c r="D142" s="135"/>
      <c r="E142" s="121"/>
      <c r="F142" s="121"/>
      <c r="G142" s="121"/>
      <c r="H142" s="121"/>
      <c r="I142" s="158"/>
    </row>
    <row r="143" spans="1:9" ht="25" customHeight="1">
      <c r="A143" s="123"/>
      <c r="B143" s="123"/>
      <c r="C143" s="136"/>
      <c r="D143" s="135"/>
      <c r="E143" s="121"/>
      <c r="F143" s="121"/>
      <c r="G143" s="121"/>
      <c r="H143" s="121"/>
      <c r="I143" s="158"/>
    </row>
    <row r="144" spans="1:9" s="155" customFormat="1" ht="25" customHeight="1">
      <c r="A144" s="153" t="s">
        <v>15</v>
      </c>
      <c r="B144" s="153" t="s">
        <v>202</v>
      </c>
      <c r="C144" s="156" t="s">
        <v>164</v>
      </c>
      <c r="D144" s="154">
        <v>147600</v>
      </c>
      <c r="E144" s="141">
        <v>131059</v>
      </c>
      <c r="F144" s="141">
        <v>131059</v>
      </c>
      <c r="G144" s="141">
        <f t="shared" ref="G144:G169" si="6">SUM(E144-F144)</f>
        <v>0</v>
      </c>
      <c r="H144" s="141">
        <f t="shared" ref="H144" si="7">+D144-E144</f>
        <v>16541</v>
      </c>
      <c r="I144" s="158">
        <v>147600</v>
      </c>
    </row>
    <row r="145" spans="1:9" s="155" customFormat="1" ht="25" customHeight="1">
      <c r="A145" s="153" t="s">
        <v>16</v>
      </c>
      <c r="B145" s="153" t="s">
        <v>13</v>
      </c>
      <c r="C145" s="156" t="s">
        <v>187</v>
      </c>
      <c r="D145" s="157"/>
      <c r="E145" s="141"/>
      <c r="F145" s="141" t="s">
        <v>347</v>
      </c>
      <c r="G145" s="141"/>
      <c r="H145" s="141"/>
      <c r="I145" s="158"/>
    </row>
    <row r="146" spans="1:9" ht="25" customHeight="1">
      <c r="A146" s="123"/>
      <c r="B146" s="123"/>
      <c r="C146" s="136"/>
      <c r="D146" s="135"/>
      <c r="E146" s="121"/>
      <c r="F146" s="121"/>
      <c r="G146" s="121"/>
      <c r="H146" s="121"/>
      <c r="I146" s="158"/>
    </row>
    <row r="147" spans="1:9" ht="25" customHeight="1">
      <c r="A147" s="123" t="s">
        <v>15</v>
      </c>
      <c r="B147" s="123" t="s">
        <v>202</v>
      </c>
      <c r="C147" s="136" t="s">
        <v>190</v>
      </c>
      <c r="D147" s="126">
        <v>499800</v>
      </c>
      <c r="E147" s="141">
        <v>499000</v>
      </c>
      <c r="F147" s="121">
        <v>499000</v>
      </c>
      <c r="G147" s="121">
        <f t="shared" si="6"/>
        <v>0</v>
      </c>
      <c r="H147" s="121">
        <f>+D147-E147</f>
        <v>800</v>
      </c>
      <c r="I147" s="158">
        <v>499800</v>
      </c>
    </row>
    <row r="148" spans="1:9" ht="25" customHeight="1">
      <c r="A148" s="123" t="s">
        <v>16</v>
      </c>
      <c r="B148" s="123" t="s">
        <v>13</v>
      </c>
      <c r="C148" s="136" t="s">
        <v>188</v>
      </c>
      <c r="D148" s="135"/>
      <c r="E148" s="141"/>
      <c r="F148" s="121" t="s">
        <v>344</v>
      </c>
      <c r="G148" s="121"/>
      <c r="H148" s="121"/>
      <c r="I148" s="158"/>
    </row>
    <row r="149" spans="1:9" ht="25" customHeight="1">
      <c r="A149" s="123"/>
      <c r="B149" s="123"/>
      <c r="C149" s="136" t="s">
        <v>189</v>
      </c>
      <c r="D149" s="135"/>
      <c r="E149" s="121"/>
      <c r="F149" s="121"/>
      <c r="G149" s="121"/>
      <c r="H149" s="121"/>
      <c r="I149" s="158"/>
    </row>
    <row r="150" spans="1:9" ht="25" customHeight="1">
      <c r="A150" s="123"/>
      <c r="B150" s="123"/>
      <c r="C150" s="136"/>
      <c r="D150" s="135"/>
      <c r="E150" s="121"/>
      <c r="F150" s="121"/>
      <c r="G150" s="121"/>
      <c r="H150" s="121"/>
      <c r="I150" s="158"/>
    </row>
    <row r="151" spans="1:9" ht="25" customHeight="1">
      <c r="A151" s="20" t="s">
        <v>15</v>
      </c>
      <c r="B151" s="123" t="s">
        <v>202</v>
      </c>
      <c r="C151" s="136" t="s">
        <v>191</v>
      </c>
      <c r="D151" s="126">
        <v>271300</v>
      </c>
      <c r="E151" s="141">
        <v>271000</v>
      </c>
      <c r="F151" s="121">
        <v>271000</v>
      </c>
      <c r="G151" s="121">
        <f t="shared" si="6"/>
        <v>0</v>
      </c>
      <c r="H151" s="121">
        <f t="shared" ref="H151:H169" si="8">+D151-E151</f>
        <v>300</v>
      </c>
      <c r="I151" s="158">
        <v>271000</v>
      </c>
    </row>
    <row r="152" spans="1:9" ht="25" customHeight="1">
      <c r="A152" s="20" t="s">
        <v>16</v>
      </c>
      <c r="B152" s="123" t="s">
        <v>203</v>
      </c>
      <c r="C152" s="136" t="s">
        <v>192</v>
      </c>
      <c r="D152" s="135"/>
      <c r="E152" s="141" t="s">
        <v>269</v>
      </c>
      <c r="F152" s="121" t="s">
        <v>343</v>
      </c>
      <c r="G152" s="121"/>
      <c r="H152" s="121"/>
      <c r="I152" s="158"/>
    </row>
    <row r="153" spans="1:9" ht="25" customHeight="1">
      <c r="A153" s="123"/>
      <c r="B153" s="123"/>
      <c r="C153" s="136" t="s">
        <v>193</v>
      </c>
      <c r="D153" s="135"/>
      <c r="E153" s="121"/>
      <c r="F153" s="121"/>
      <c r="G153" s="121"/>
      <c r="H153" s="121"/>
      <c r="I153" s="158"/>
    </row>
    <row r="154" spans="1:9" ht="25" customHeight="1">
      <c r="A154" s="123"/>
      <c r="B154" s="123"/>
      <c r="C154" s="136" t="s">
        <v>101</v>
      </c>
      <c r="D154" s="135"/>
      <c r="E154" s="121"/>
      <c r="F154" s="121"/>
      <c r="G154" s="121"/>
      <c r="H154" s="121"/>
      <c r="I154" s="158"/>
    </row>
    <row r="155" spans="1:9" ht="25" customHeight="1">
      <c r="A155" s="123"/>
      <c r="B155" s="123"/>
      <c r="C155" s="136"/>
      <c r="D155" s="135"/>
      <c r="E155" s="121"/>
      <c r="F155" s="121"/>
      <c r="G155" s="121"/>
      <c r="H155" s="121"/>
      <c r="I155" s="158"/>
    </row>
    <row r="156" spans="1:9" ht="25" customHeight="1">
      <c r="A156" s="20" t="s">
        <v>15</v>
      </c>
      <c r="B156" s="123" t="s">
        <v>202</v>
      </c>
      <c r="C156" s="136" t="s">
        <v>195</v>
      </c>
      <c r="D156" s="126">
        <v>498600</v>
      </c>
      <c r="E156" s="141"/>
      <c r="F156" s="121"/>
      <c r="G156" s="121">
        <f t="shared" si="6"/>
        <v>0</v>
      </c>
      <c r="H156" s="121">
        <f t="shared" si="8"/>
        <v>498600</v>
      </c>
      <c r="I156" s="158">
        <f t="shared" ref="I156:I164" si="9">SUM(D156-E156)</f>
        <v>498600</v>
      </c>
    </row>
    <row r="157" spans="1:9" ht="25" customHeight="1">
      <c r="A157" s="20" t="s">
        <v>16</v>
      </c>
      <c r="B157" s="123" t="s">
        <v>13</v>
      </c>
      <c r="C157" s="136" t="s">
        <v>194</v>
      </c>
      <c r="D157" s="135"/>
      <c r="E157" s="141"/>
      <c r="F157" s="121"/>
      <c r="G157" s="121"/>
      <c r="H157" s="121"/>
      <c r="I157" s="158"/>
    </row>
    <row r="158" spans="1:9" ht="25" customHeight="1">
      <c r="A158" s="123"/>
      <c r="B158" s="123"/>
      <c r="C158" s="136" t="s">
        <v>196</v>
      </c>
      <c r="D158" s="135"/>
      <c r="E158" s="121"/>
      <c r="F158" s="122"/>
      <c r="G158" s="121"/>
      <c r="H158" s="121"/>
      <c r="I158" s="158"/>
    </row>
    <row r="159" spans="1:9" ht="25" customHeight="1">
      <c r="A159" s="125"/>
      <c r="B159" s="123"/>
      <c r="C159" s="137"/>
      <c r="D159" s="126"/>
      <c r="E159" s="126"/>
      <c r="F159" s="126"/>
      <c r="G159" s="121"/>
      <c r="H159" s="121"/>
      <c r="I159" s="158"/>
    </row>
    <row r="160" spans="1:9" ht="25" customHeight="1">
      <c r="A160" s="20" t="s">
        <v>15</v>
      </c>
      <c r="B160" s="123" t="s">
        <v>202</v>
      </c>
      <c r="C160" s="137" t="s">
        <v>198</v>
      </c>
      <c r="D160" s="126">
        <v>105700</v>
      </c>
      <c r="E160" s="127">
        <v>103500</v>
      </c>
      <c r="F160" s="127">
        <v>103500</v>
      </c>
      <c r="G160" s="121">
        <f t="shared" si="6"/>
        <v>0</v>
      </c>
      <c r="H160" s="121">
        <f t="shared" si="8"/>
        <v>2200</v>
      </c>
      <c r="I160" s="158">
        <v>0</v>
      </c>
    </row>
    <row r="161" spans="1:10" ht="25" customHeight="1">
      <c r="A161" s="20" t="s">
        <v>16</v>
      </c>
      <c r="B161" s="123" t="s">
        <v>13</v>
      </c>
      <c r="C161" s="137" t="s">
        <v>197</v>
      </c>
      <c r="D161" s="126"/>
      <c r="E161" s="127" t="s">
        <v>262</v>
      </c>
      <c r="F161" s="127" t="s">
        <v>270</v>
      </c>
      <c r="G161" s="121"/>
      <c r="H161" s="121"/>
      <c r="I161" s="158"/>
    </row>
    <row r="162" spans="1:10" ht="25" customHeight="1">
      <c r="A162" s="128"/>
      <c r="B162" s="123"/>
      <c r="C162" s="137" t="s">
        <v>189</v>
      </c>
      <c r="D162" s="126"/>
      <c r="E162" s="127"/>
      <c r="F162" s="127"/>
      <c r="G162" s="121"/>
      <c r="H162" s="121"/>
      <c r="I162" s="158"/>
    </row>
    <row r="163" spans="1:10" ht="25" customHeight="1">
      <c r="A163" s="128"/>
      <c r="B163" s="123"/>
      <c r="C163" s="137"/>
      <c r="D163" s="126"/>
      <c r="E163" s="127"/>
      <c r="F163" s="127"/>
      <c r="G163" s="121"/>
      <c r="H163" s="121"/>
      <c r="I163" s="158"/>
    </row>
    <row r="164" spans="1:10" ht="25" customHeight="1">
      <c r="A164" s="20" t="s">
        <v>15</v>
      </c>
      <c r="B164" s="123" t="s">
        <v>206</v>
      </c>
      <c r="C164" s="137" t="s">
        <v>201</v>
      </c>
      <c r="D164" s="126">
        <v>15000</v>
      </c>
      <c r="E164" s="127"/>
      <c r="F164" s="127"/>
      <c r="G164" s="121">
        <f t="shared" si="6"/>
        <v>0</v>
      </c>
      <c r="H164" s="121">
        <f t="shared" si="8"/>
        <v>15000</v>
      </c>
      <c r="I164" s="158">
        <f t="shared" si="9"/>
        <v>15000</v>
      </c>
      <c r="J164" s="155"/>
    </row>
    <row r="165" spans="1:10" ht="25" customHeight="1">
      <c r="A165" s="20" t="s">
        <v>16</v>
      </c>
      <c r="B165" s="123" t="s">
        <v>207</v>
      </c>
      <c r="C165" s="137" t="s">
        <v>200</v>
      </c>
      <c r="D165" s="126"/>
      <c r="E165" s="127"/>
      <c r="F165" s="127"/>
      <c r="G165" s="121"/>
      <c r="H165" s="121"/>
      <c r="I165" s="158" t="s">
        <v>349</v>
      </c>
    </row>
    <row r="166" spans="1:10" ht="25" customHeight="1">
      <c r="A166" s="128"/>
      <c r="B166" s="123"/>
      <c r="C166" s="137" t="s">
        <v>199</v>
      </c>
      <c r="D166" s="126"/>
      <c r="E166" s="127"/>
      <c r="F166" s="127"/>
      <c r="G166" s="121"/>
      <c r="H166" s="121"/>
      <c r="I166" s="158"/>
    </row>
    <row r="167" spans="1:10" ht="25" customHeight="1">
      <c r="A167" s="128"/>
      <c r="B167" s="123"/>
      <c r="C167" s="137" t="s">
        <v>101</v>
      </c>
      <c r="D167" s="126"/>
      <c r="E167" s="127"/>
      <c r="F167" s="127"/>
      <c r="G167" s="121"/>
      <c r="H167" s="121"/>
      <c r="I167" s="158"/>
    </row>
    <row r="168" spans="1:10" ht="25" customHeight="1">
      <c r="A168" s="128"/>
      <c r="B168" s="123"/>
      <c r="C168" s="137"/>
      <c r="D168" s="126"/>
      <c r="E168" s="127"/>
      <c r="F168" s="127"/>
      <c r="G168" s="121"/>
      <c r="H168" s="121"/>
      <c r="I168" s="158"/>
    </row>
    <row r="169" spans="1:10" ht="25" customHeight="1">
      <c r="A169" s="112" t="s">
        <v>213</v>
      </c>
      <c r="B169" s="123" t="s">
        <v>210</v>
      </c>
      <c r="C169" s="137" t="s">
        <v>211</v>
      </c>
      <c r="D169" s="126">
        <v>91500</v>
      </c>
      <c r="E169" s="127">
        <v>91164</v>
      </c>
      <c r="F169" s="127">
        <v>91164</v>
      </c>
      <c r="G169" s="121">
        <f t="shared" si="6"/>
        <v>0</v>
      </c>
      <c r="H169" s="121">
        <f t="shared" si="8"/>
        <v>336</v>
      </c>
      <c r="I169" s="158">
        <v>0</v>
      </c>
    </row>
    <row r="170" spans="1:10" ht="25" customHeight="1">
      <c r="A170" s="128"/>
      <c r="B170" s="123"/>
      <c r="C170" s="137" t="s">
        <v>212</v>
      </c>
      <c r="D170" s="126"/>
      <c r="E170" s="127" t="s">
        <v>263</v>
      </c>
      <c r="F170" s="127" t="s">
        <v>233</v>
      </c>
      <c r="G170" s="121"/>
      <c r="H170" s="121"/>
      <c r="I170" s="158"/>
    </row>
    <row r="171" spans="1:10" ht="25" customHeight="1">
      <c r="A171" s="128"/>
      <c r="B171" s="123"/>
      <c r="C171" s="137"/>
      <c r="D171" s="126"/>
      <c r="E171" s="127"/>
      <c r="F171" s="127"/>
      <c r="G171" s="121"/>
      <c r="H171" s="121"/>
      <c r="I171" s="158"/>
    </row>
    <row r="172" spans="1:10" ht="25" customHeight="1">
      <c r="A172" s="128"/>
      <c r="B172" s="123"/>
      <c r="C172" s="137"/>
      <c r="D172" s="126"/>
      <c r="E172" s="127"/>
      <c r="F172" s="127"/>
      <c r="G172" s="121"/>
      <c r="H172" s="121"/>
      <c r="I172" s="158"/>
    </row>
    <row r="173" spans="1:10" ht="25" customHeight="1">
      <c r="A173" s="129"/>
      <c r="B173" s="129"/>
      <c r="C173" s="129"/>
      <c r="D173" s="130"/>
      <c r="E173" s="130"/>
      <c r="F173" s="130"/>
      <c r="G173" s="130"/>
      <c r="H173" s="121"/>
      <c r="I173" s="162"/>
    </row>
    <row r="174" spans="1:10" ht="25" customHeight="1">
      <c r="A174" s="175" t="s">
        <v>1</v>
      </c>
      <c r="B174" s="175"/>
      <c r="C174" s="175"/>
      <c r="D174" s="131">
        <f t="shared" ref="D174:I174" si="10">SUM(D7:D173)</f>
        <v>15058600</v>
      </c>
      <c r="E174" s="131">
        <f t="shared" si="10"/>
        <v>11840579</v>
      </c>
      <c r="F174" s="131">
        <f t="shared" si="10"/>
        <v>11823639.77</v>
      </c>
      <c r="G174" s="131">
        <f t="shared" si="10"/>
        <v>16939.230000000003</v>
      </c>
      <c r="H174" s="131">
        <f t="shared" si="10"/>
        <v>3218021</v>
      </c>
      <c r="I174" s="163">
        <f t="shared" si="10"/>
        <v>6536500</v>
      </c>
    </row>
    <row r="175" spans="1:10" ht="25" customHeight="1"/>
    <row r="176" spans="1:10" ht="25" customHeight="1"/>
    <row r="177" ht="25" customHeight="1"/>
    <row r="178" ht="25" customHeight="1"/>
  </sheetData>
  <mergeCells count="4">
    <mergeCell ref="A1:I1"/>
    <mergeCell ref="A2:I2"/>
    <mergeCell ref="A3:I3"/>
    <mergeCell ref="A174:C174"/>
  </mergeCells>
  <pageMargins left="0.47244094488188981" right="0.31496062992125984" top="0.39370078740157483" bottom="0.23622047244094491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69AA-0138-4997-9ADD-9F3EBFB9DBDF}">
  <sheetPr>
    <tabColor rgb="FF00B0F0"/>
  </sheetPr>
  <dimension ref="A1:E88"/>
  <sheetViews>
    <sheetView tabSelected="1" workbookViewId="0">
      <pane ySplit="5" topLeftCell="A82" activePane="bottomLeft" state="frozen"/>
      <selection pane="bottomLeft" activeCell="D86" sqref="D86"/>
    </sheetView>
  </sheetViews>
  <sheetFormatPr defaultColWidth="9" defaultRowHeight="20.5"/>
  <cols>
    <col min="1" max="1" width="10.08984375" style="115" customWidth="1"/>
    <col min="2" max="2" width="58.81640625" style="115" customWidth="1"/>
    <col min="3" max="3" width="21.7265625" style="116" customWidth="1"/>
    <col min="4" max="4" width="46" style="223" customWidth="1"/>
    <col min="5" max="5" width="13.90625" style="115" customWidth="1"/>
    <col min="6" max="16384" width="9" style="115"/>
  </cols>
  <sheetData>
    <row r="1" spans="1:5" s="2" customFormat="1">
      <c r="A1" s="173" t="s">
        <v>383</v>
      </c>
      <c r="B1" s="173"/>
      <c r="C1" s="173"/>
      <c r="D1" s="173"/>
      <c r="E1" s="113"/>
    </row>
    <row r="2" spans="1:5" s="2" customFormat="1" ht="24" customHeight="1">
      <c r="A2" s="173" t="s">
        <v>11</v>
      </c>
      <c r="B2" s="173"/>
      <c r="C2" s="173"/>
      <c r="D2" s="173"/>
      <c r="E2" s="113"/>
    </row>
    <row r="3" spans="1:5" s="2" customFormat="1" ht="25" customHeight="1">
      <c r="A3" s="174" t="s">
        <v>384</v>
      </c>
      <c r="B3" s="174"/>
      <c r="C3" s="174"/>
      <c r="D3" s="174"/>
      <c r="E3" s="3"/>
    </row>
    <row r="4" spans="1:5" ht="25" customHeight="1">
      <c r="A4" s="114"/>
    </row>
    <row r="5" spans="1:5" ht="43" customHeight="1">
      <c r="A5" s="228" t="s">
        <v>48</v>
      </c>
      <c r="B5" s="228" t="s">
        <v>385</v>
      </c>
      <c r="C5" s="229" t="s">
        <v>386</v>
      </c>
      <c r="D5" s="227" t="s">
        <v>387</v>
      </c>
    </row>
    <row r="6" spans="1:5" ht="25" customHeight="1">
      <c r="A6" s="112">
        <v>1</v>
      </c>
      <c r="B6" s="230" t="s">
        <v>389</v>
      </c>
      <c r="C6" s="231">
        <v>498000</v>
      </c>
      <c r="D6" s="232" t="s">
        <v>390</v>
      </c>
    </row>
    <row r="7" spans="1:5" ht="25" customHeight="1">
      <c r="A7" s="240"/>
      <c r="B7" s="241"/>
      <c r="C7" s="242"/>
      <c r="D7" s="243" t="s">
        <v>391</v>
      </c>
    </row>
    <row r="8" spans="1:5" ht="25" customHeight="1">
      <c r="A8" s="240">
        <v>2</v>
      </c>
      <c r="B8" s="244" t="s">
        <v>392</v>
      </c>
      <c r="C8" s="242">
        <v>183500</v>
      </c>
      <c r="D8" s="243" t="s">
        <v>390</v>
      </c>
    </row>
    <row r="9" spans="1:5" ht="25" customHeight="1">
      <c r="A9" s="240"/>
      <c r="B9" s="244"/>
      <c r="C9" s="242"/>
      <c r="D9" s="243" t="s">
        <v>391</v>
      </c>
    </row>
    <row r="10" spans="1:5" ht="25" customHeight="1">
      <c r="A10" s="240">
        <v>3</v>
      </c>
      <c r="B10" s="244" t="s">
        <v>393</v>
      </c>
      <c r="C10" s="242">
        <v>499700</v>
      </c>
      <c r="D10" s="243" t="s">
        <v>390</v>
      </c>
    </row>
    <row r="11" spans="1:5" ht="25" customHeight="1">
      <c r="A11" s="240"/>
      <c r="B11" s="244" t="s">
        <v>394</v>
      </c>
      <c r="C11" s="242"/>
      <c r="D11" s="243" t="s">
        <v>391</v>
      </c>
    </row>
    <row r="12" spans="1:5" ht="25" customHeight="1">
      <c r="A12" s="240">
        <v>4</v>
      </c>
      <c r="B12" s="244" t="s">
        <v>395</v>
      </c>
      <c r="C12" s="242">
        <v>344000</v>
      </c>
      <c r="D12" s="243" t="s">
        <v>390</v>
      </c>
    </row>
    <row r="13" spans="1:5" ht="25" customHeight="1">
      <c r="A13" s="240"/>
      <c r="B13" s="244" t="s">
        <v>58</v>
      </c>
      <c r="C13" s="242"/>
      <c r="D13" s="243" t="s">
        <v>391</v>
      </c>
    </row>
    <row r="14" spans="1:5" ht="25" customHeight="1">
      <c r="A14" s="240">
        <v>5</v>
      </c>
      <c r="B14" s="244" t="s">
        <v>396</v>
      </c>
      <c r="C14" s="242">
        <v>491000</v>
      </c>
      <c r="D14" s="243" t="s">
        <v>390</v>
      </c>
    </row>
    <row r="15" spans="1:5" ht="25" customHeight="1">
      <c r="A15" s="240"/>
      <c r="B15" s="244"/>
      <c r="C15" s="242"/>
      <c r="D15" s="243" t="s">
        <v>391</v>
      </c>
    </row>
    <row r="16" spans="1:5" ht="25" customHeight="1">
      <c r="A16" s="240">
        <v>6</v>
      </c>
      <c r="B16" s="244" t="s">
        <v>397</v>
      </c>
      <c r="C16" s="242">
        <v>480600</v>
      </c>
      <c r="D16" s="243" t="s">
        <v>390</v>
      </c>
    </row>
    <row r="17" spans="1:4" ht="25" customHeight="1">
      <c r="A17" s="240"/>
      <c r="B17" s="244" t="s">
        <v>58</v>
      </c>
      <c r="C17" s="242"/>
      <c r="D17" s="243" t="s">
        <v>391</v>
      </c>
    </row>
    <row r="18" spans="1:4" ht="25" customHeight="1">
      <c r="A18" s="240">
        <v>7</v>
      </c>
      <c r="B18" s="244" t="s">
        <v>398</v>
      </c>
      <c r="C18" s="242">
        <v>373800</v>
      </c>
      <c r="D18" s="243" t="s">
        <v>390</v>
      </c>
    </row>
    <row r="19" spans="1:4" ht="25" customHeight="1">
      <c r="A19" s="240"/>
      <c r="B19" s="244"/>
      <c r="C19" s="242"/>
      <c r="D19" s="243" t="s">
        <v>391</v>
      </c>
    </row>
    <row r="20" spans="1:4" ht="25" customHeight="1">
      <c r="A20" s="240">
        <v>8</v>
      </c>
      <c r="B20" s="244" t="s">
        <v>399</v>
      </c>
      <c r="C20" s="242">
        <v>497000</v>
      </c>
      <c r="D20" s="243" t="s">
        <v>390</v>
      </c>
    </row>
    <row r="21" spans="1:4" ht="25" customHeight="1">
      <c r="A21" s="240"/>
      <c r="B21" s="244" t="s">
        <v>400</v>
      </c>
      <c r="C21" s="242"/>
      <c r="D21" s="243" t="s">
        <v>391</v>
      </c>
    </row>
    <row r="22" spans="1:4" ht="25" customHeight="1">
      <c r="A22" s="240">
        <v>9</v>
      </c>
      <c r="B22" s="244" t="s">
        <v>401</v>
      </c>
      <c r="C22" s="242">
        <v>358000</v>
      </c>
      <c r="D22" s="243" t="s">
        <v>390</v>
      </c>
    </row>
    <row r="23" spans="1:4" ht="25" customHeight="1">
      <c r="A23" s="240"/>
      <c r="B23" s="244" t="s">
        <v>65</v>
      </c>
      <c r="C23" s="242"/>
      <c r="D23" s="243" t="s">
        <v>391</v>
      </c>
    </row>
    <row r="24" spans="1:4" ht="25" customHeight="1">
      <c r="A24" s="240">
        <v>10</v>
      </c>
      <c r="B24" s="244" t="s">
        <v>402</v>
      </c>
      <c r="C24" s="242">
        <v>487000</v>
      </c>
      <c r="D24" s="243" t="s">
        <v>390</v>
      </c>
    </row>
    <row r="25" spans="1:4" ht="25" customHeight="1">
      <c r="A25" s="240"/>
      <c r="B25" s="244" t="s">
        <v>403</v>
      </c>
      <c r="C25" s="242"/>
      <c r="D25" s="243" t="s">
        <v>391</v>
      </c>
    </row>
    <row r="26" spans="1:4" ht="25" customHeight="1">
      <c r="A26" s="240">
        <v>11</v>
      </c>
      <c r="B26" s="244" t="s">
        <v>404</v>
      </c>
      <c r="C26" s="242">
        <v>471000</v>
      </c>
      <c r="D26" s="243" t="s">
        <v>390</v>
      </c>
    </row>
    <row r="27" spans="1:4" ht="25" customHeight="1">
      <c r="A27" s="240"/>
      <c r="B27" s="244" t="s">
        <v>73</v>
      </c>
      <c r="C27" s="242"/>
      <c r="D27" s="243" t="s">
        <v>391</v>
      </c>
    </row>
    <row r="28" spans="1:4" ht="25" customHeight="1">
      <c r="A28" s="240">
        <v>12</v>
      </c>
      <c r="B28" s="244" t="s">
        <v>405</v>
      </c>
      <c r="C28" s="242">
        <v>494700</v>
      </c>
      <c r="D28" s="243" t="s">
        <v>390</v>
      </c>
    </row>
    <row r="29" spans="1:4" ht="25" customHeight="1">
      <c r="A29" s="240"/>
      <c r="B29" s="244" t="s">
        <v>73</v>
      </c>
      <c r="C29" s="242"/>
      <c r="D29" s="243" t="s">
        <v>391</v>
      </c>
    </row>
    <row r="30" spans="1:4" ht="25" customHeight="1">
      <c r="A30" s="240">
        <v>13</v>
      </c>
      <c r="B30" s="244" t="s">
        <v>406</v>
      </c>
      <c r="C30" s="242">
        <v>157500</v>
      </c>
      <c r="D30" s="243" t="s">
        <v>390</v>
      </c>
    </row>
    <row r="31" spans="1:4" ht="25" customHeight="1">
      <c r="A31" s="240"/>
      <c r="B31" s="244" t="s">
        <v>73</v>
      </c>
      <c r="C31" s="242"/>
      <c r="D31" s="243" t="s">
        <v>391</v>
      </c>
    </row>
    <row r="32" spans="1:4" ht="25" customHeight="1">
      <c r="A32" s="240">
        <v>14</v>
      </c>
      <c r="B32" s="244" t="s">
        <v>407</v>
      </c>
      <c r="C32" s="242">
        <v>483600</v>
      </c>
      <c r="D32" s="243" t="s">
        <v>390</v>
      </c>
    </row>
    <row r="33" spans="1:4" ht="25" customHeight="1">
      <c r="A33" s="240"/>
      <c r="B33" s="244" t="s">
        <v>408</v>
      </c>
      <c r="C33" s="242"/>
      <c r="D33" s="243" t="s">
        <v>391</v>
      </c>
    </row>
    <row r="34" spans="1:4" ht="25" customHeight="1">
      <c r="A34" s="240">
        <v>15</v>
      </c>
      <c r="B34" s="244" t="s">
        <v>409</v>
      </c>
      <c r="C34" s="242">
        <v>483600</v>
      </c>
      <c r="D34" s="243" t="s">
        <v>390</v>
      </c>
    </row>
    <row r="35" spans="1:4" ht="25" customHeight="1">
      <c r="A35" s="240"/>
      <c r="B35" s="244"/>
      <c r="C35" s="242"/>
      <c r="D35" s="243" t="s">
        <v>391</v>
      </c>
    </row>
    <row r="36" spans="1:4" ht="25" customHeight="1">
      <c r="A36" s="240">
        <v>16</v>
      </c>
      <c r="B36" s="244" t="s">
        <v>410</v>
      </c>
      <c r="C36" s="242">
        <v>251000</v>
      </c>
      <c r="D36" s="243" t="s">
        <v>390</v>
      </c>
    </row>
    <row r="37" spans="1:4" ht="25" customHeight="1">
      <c r="A37" s="240"/>
      <c r="B37" s="244" t="s">
        <v>411</v>
      </c>
      <c r="C37" s="242"/>
      <c r="D37" s="243" t="s">
        <v>391</v>
      </c>
    </row>
    <row r="38" spans="1:4" ht="25" customHeight="1">
      <c r="A38" s="240">
        <v>17</v>
      </c>
      <c r="B38" s="244" t="s">
        <v>412</v>
      </c>
      <c r="C38" s="242">
        <v>492000</v>
      </c>
      <c r="D38" s="243" t="s">
        <v>390</v>
      </c>
    </row>
    <row r="39" spans="1:4" ht="25" customHeight="1">
      <c r="A39" s="240"/>
      <c r="B39" s="244" t="s">
        <v>78</v>
      </c>
      <c r="C39" s="242"/>
      <c r="D39" s="243" t="s">
        <v>391</v>
      </c>
    </row>
    <row r="40" spans="1:4" ht="25" customHeight="1">
      <c r="A40" s="240">
        <v>18</v>
      </c>
      <c r="B40" s="244" t="s">
        <v>413</v>
      </c>
      <c r="C40" s="242">
        <v>488800</v>
      </c>
      <c r="D40" s="243" t="s">
        <v>390</v>
      </c>
    </row>
    <row r="41" spans="1:4" ht="25" customHeight="1">
      <c r="A41" s="240"/>
      <c r="B41" s="244" t="s">
        <v>78</v>
      </c>
      <c r="C41" s="242"/>
      <c r="D41" s="243" t="s">
        <v>391</v>
      </c>
    </row>
    <row r="42" spans="1:4" ht="25" customHeight="1">
      <c r="A42" s="240">
        <v>19</v>
      </c>
      <c r="B42" s="244" t="s">
        <v>414</v>
      </c>
      <c r="C42" s="242">
        <v>933000</v>
      </c>
      <c r="D42" s="243" t="s">
        <v>390</v>
      </c>
    </row>
    <row r="43" spans="1:4" ht="25" customHeight="1">
      <c r="A43" s="240"/>
      <c r="B43" s="244" t="s">
        <v>415</v>
      </c>
      <c r="C43" s="242"/>
      <c r="D43" s="243" t="s">
        <v>391</v>
      </c>
    </row>
    <row r="44" spans="1:4" ht="25" customHeight="1">
      <c r="A44" s="240">
        <v>20</v>
      </c>
      <c r="B44" s="244" t="s">
        <v>416</v>
      </c>
      <c r="C44" s="242">
        <v>74600</v>
      </c>
      <c r="D44" s="243" t="s">
        <v>390</v>
      </c>
    </row>
    <row r="45" spans="1:4" ht="25" customHeight="1">
      <c r="A45" s="240"/>
      <c r="B45" s="244" t="s">
        <v>373</v>
      </c>
      <c r="C45" s="242"/>
      <c r="D45" s="243" t="s">
        <v>391</v>
      </c>
    </row>
    <row r="46" spans="1:4" ht="25" customHeight="1">
      <c r="A46" s="240">
        <v>21</v>
      </c>
      <c r="B46" s="244" t="s">
        <v>417</v>
      </c>
      <c r="C46" s="242">
        <v>238000</v>
      </c>
      <c r="D46" s="243" t="s">
        <v>390</v>
      </c>
    </row>
    <row r="47" spans="1:4" ht="25" customHeight="1">
      <c r="A47" s="240"/>
      <c r="B47" s="244" t="s">
        <v>80</v>
      </c>
      <c r="C47" s="242"/>
      <c r="D47" s="243" t="s">
        <v>391</v>
      </c>
    </row>
    <row r="48" spans="1:4" ht="25" customHeight="1">
      <c r="A48" s="240">
        <v>22</v>
      </c>
      <c r="B48" s="244" t="s">
        <v>418</v>
      </c>
      <c r="C48" s="242">
        <v>483600</v>
      </c>
      <c r="D48" s="243" t="s">
        <v>390</v>
      </c>
    </row>
    <row r="49" spans="1:4" ht="25" customHeight="1">
      <c r="A49" s="240"/>
      <c r="B49" s="244" t="s">
        <v>80</v>
      </c>
      <c r="C49" s="242"/>
      <c r="D49" s="243" t="s">
        <v>391</v>
      </c>
    </row>
    <row r="50" spans="1:4" ht="25" customHeight="1">
      <c r="A50" s="240">
        <v>23</v>
      </c>
      <c r="B50" s="244" t="s">
        <v>419</v>
      </c>
      <c r="C50" s="242">
        <v>483600</v>
      </c>
      <c r="D50" s="243" t="s">
        <v>390</v>
      </c>
    </row>
    <row r="51" spans="1:4" ht="25" customHeight="1">
      <c r="A51" s="240"/>
      <c r="B51" s="244" t="s">
        <v>80</v>
      </c>
      <c r="C51" s="242"/>
      <c r="D51" s="243" t="s">
        <v>391</v>
      </c>
    </row>
    <row r="52" spans="1:4" ht="25" customHeight="1">
      <c r="A52" s="240">
        <v>24</v>
      </c>
      <c r="B52" s="244" t="s">
        <v>420</v>
      </c>
      <c r="C52" s="242">
        <v>483600</v>
      </c>
      <c r="D52" s="243" t="s">
        <v>390</v>
      </c>
    </row>
    <row r="53" spans="1:4" ht="25" customHeight="1">
      <c r="A53" s="240"/>
      <c r="B53" s="244" t="s">
        <v>80</v>
      </c>
      <c r="C53" s="242"/>
      <c r="D53" s="243" t="s">
        <v>391</v>
      </c>
    </row>
    <row r="54" spans="1:4" ht="25" customHeight="1">
      <c r="A54" s="240">
        <v>25</v>
      </c>
      <c r="B54" s="244" t="s">
        <v>421</v>
      </c>
      <c r="C54" s="242">
        <v>431000</v>
      </c>
      <c r="D54" s="243" t="s">
        <v>390</v>
      </c>
    </row>
    <row r="55" spans="1:4" ht="25" customHeight="1">
      <c r="A55" s="240"/>
      <c r="B55" s="244" t="s">
        <v>80</v>
      </c>
      <c r="C55" s="242"/>
      <c r="D55" s="243" t="s">
        <v>391</v>
      </c>
    </row>
    <row r="56" spans="1:4" ht="25" customHeight="1">
      <c r="A56" s="240">
        <v>26</v>
      </c>
      <c r="B56" s="244" t="s">
        <v>422</v>
      </c>
      <c r="C56" s="242">
        <v>242000</v>
      </c>
      <c r="D56" s="243" t="s">
        <v>390</v>
      </c>
    </row>
    <row r="57" spans="1:4" ht="25" customHeight="1">
      <c r="A57" s="240"/>
      <c r="B57" s="244"/>
      <c r="C57" s="242"/>
      <c r="D57" s="243" t="s">
        <v>391</v>
      </c>
    </row>
    <row r="58" spans="1:4" ht="25" customHeight="1">
      <c r="A58" s="240">
        <v>27</v>
      </c>
      <c r="B58" s="244" t="s">
        <v>423</v>
      </c>
      <c r="C58" s="242">
        <v>488600</v>
      </c>
      <c r="D58" s="243" t="s">
        <v>390</v>
      </c>
    </row>
    <row r="59" spans="1:4" ht="25" customHeight="1">
      <c r="A59" s="240"/>
      <c r="B59" s="244" t="s">
        <v>80</v>
      </c>
      <c r="C59" s="242"/>
      <c r="D59" s="243" t="s">
        <v>391</v>
      </c>
    </row>
    <row r="60" spans="1:4" ht="25" customHeight="1">
      <c r="A60" s="240">
        <v>28</v>
      </c>
      <c r="B60" s="244" t="s">
        <v>424</v>
      </c>
      <c r="C60" s="242">
        <v>394600</v>
      </c>
      <c r="D60" s="243" t="s">
        <v>390</v>
      </c>
    </row>
    <row r="61" spans="1:4" ht="25" customHeight="1">
      <c r="A61" s="240"/>
      <c r="B61" s="244" t="s">
        <v>425</v>
      </c>
      <c r="C61" s="242"/>
      <c r="D61" s="243" t="s">
        <v>391</v>
      </c>
    </row>
    <row r="62" spans="1:4" ht="25" customHeight="1">
      <c r="A62" s="240">
        <v>29</v>
      </c>
      <c r="B62" s="244" t="s">
        <v>426</v>
      </c>
      <c r="C62" s="242">
        <v>494700</v>
      </c>
      <c r="D62" s="243" t="s">
        <v>390</v>
      </c>
    </row>
    <row r="63" spans="1:4" ht="25" customHeight="1">
      <c r="A63" s="240"/>
      <c r="B63" s="244" t="s">
        <v>368</v>
      </c>
      <c r="C63" s="242"/>
      <c r="D63" s="243" t="s">
        <v>391</v>
      </c>
    </row>
    <row r="64" spans="1:4" ht="25" customHeight="1">
      <c r="A64" s="240">
        <v>30</v>
      </c>
      <c r="B64" s="244" t="s">
        <v>427</v>
      </c>
      <c r="C64" s="242">
        <v>481000</v>
      </c>
      <c r="D64" s="243" t="s">
        <v>390</v>
      </c>
    </row>
    <row r="65" spans="1:4" ht="25" customHeight="1">
      <c r="A65" s="240"/>
      <c r="B65" s="244" t="s">
        <v>428</v>
      </c>
      <c r="C65" s="242"/>
      <c r="D65" s="243" t="s">
        <v>391</v>
      </c>
    </row>
    <row r="66" spans="1:4" ht="25" customHeight="1">
      <c r="A66" s="240">
        <v>31</v>
      </c>
      <c r="B66" s="244" t="s">
        <v>429</v>
      </c>
      <c r="C66" s="242">
        <v>140500</v>
      </c>
      <c r="D66" s="243" t="s">
        <v>390</v>
      </c>
    </row>
    <row r="67" spans="1:4" ht="25" customHeight="1">
      <c r="A67" s="240"/>
      <c r="B67" s="244"/>
      <c r="C67" s="242"/>
      <c r="D67" s="243" t="s">
        <v>391</v>
      </c>
    </row>
    <row r="68" spans="1:4" ht="25" customHeight="1">
      <c r="A68" s="240">
        <v>32</v>
      </c>
      <c r="B68" s="244" t="s">
        <v>430</v>
      </c>
      <c r="C68" s="242">
        <v>494700</v>
      </c>
      <c r="D68" s="243" t="s">
        <v>390</v>
      </c>
    </row>
    <row r="69" spans="1:4" ht="25" customHeight="1">
      <c r="A69" s="240"/>
      <c r="B69" s="244" t="s">
        <v>431</v>
      </c>
      <c r="C69" s="242"/>
      <c r="D69" s="243" t="s">
        <v>391</v>
      </c>
    </row>
    <row r="70" spans="1:4" ht="25" customHeight="1">
      <c r="A70" s="240">
        <v>33</v>
      </c>
      <c r="B70" s="244" t="s">
        <v>432</v>
      </c>
      <c r="C70" s="242">
        <v>487600</v>
      </c>
      <c r="D70" s="243" t="s">
        <v>390</v>
      </c>
    </row>
    <row r="71" spans="1:4" ht="25" customHeight="1">
      <c r="A71" s="240"/>
      <c r="B71" s="244" t="s">
        <v>433</v>
      </c>
      <c r="C71" s="242"/>
      <c r="D71" s="243" t="s">
        <v>391</v>
      </c>
    </row>
    <row r="72" spans="1:4" ht="25" customHeight="1">
      <c r="A72" s="240">
        <v>34</v>
      </c>
      <c r="B72" s="244" t="s">
        <v>434</v>
      </c>
      <c r="C72" s="242">
        <v>163800</v>
      </c>
      <c r="D72" s="243" t="s">
        <v>390</v>
      </c>
    </row>
    <row r="73" spans="1:4" ht="25" customHeight="1">
      <c r="A73" s="240"/>
      <c r="B73" s="244" t="s">
        <v>98</v>
      </c>
      <c r="C73" s="242"/>
      <c r="D73" s="243" t="s">
        <v>391</v>
      </c>
    </row>
    <row r="74" spans="1:4" ht="25" customHeight="1">
      <c r="A74" s="240">
        <v>35</v>
      </c>
      <c r="B74" s="244" t="s">
        <v>435</v>
      </c>
      <c r="C74" s="242">
        <v>251000</v>
      </c>
      <c r="D74" s="243" t="s">
        <v>390</v>
      </c>
    </row>
    <row r="75" spans="1:4" ht="25" customHeight="1">
      <c r="A75" s="240"/>
      <c r="B75" s="244" t="s">
        <v>436</v>
      </c>
      <c r="C75" s="242"/>
      <c r="D75" s="243" t="s">
        <v>391</v>
      </c>
    </row>
    <row r="76" spans="1:4" ht="25" customHeight="1">
      <c r="A76" s="240">
        <v>36</v>
      </c>
      <c r="B76" s="244" t="s">
        <v>437</v>
      </c>
      <c r="C76" s="242">
        <v>237000</v>
      </c>
      <c r="D76" s="243" t="s">
        <v>390</v>
      </c>
    </row>
    <row r="77" spans="1:4" ht="25" customHeight="1">
      <c r="A77" s="240"/>
      <c r="B77" s="244" t="s">
        <v>101</v>
      </c>
      <c r="C77" s="242"/>
      <c r="D77" s="243" t="s">
        <v>391</v>
      </c>
    </row>
    <row r="78" spans="1:4" ht="25" customHeight="1">
      <c r="A78" s="240">
        <v>37</v>
      </c>
      <c r="B78" s="244" t="s">
        <v>438</v>
      </c>
      <c r="C78" s="242">
        <v>484600</v>
      </c>
      <c r="D78" s="243" t="s">
        <v>390</v>
      </c>
    </row>
    <row r="79" spans="1:4" ht="25" customHeight="1">
      <c r="A79" s="240"/>
      <c r="B79" s="244" t="s">
        <v>101</v>
      </c>
      <c r="C79" s="242"/>
      <c r="D79" s="243" t="s">
        <v>391</v>
      </c>
    </row>
    <row r="80" spans="1:4" ht="25" customHeight="1">
      <c r="A80" s="240">
        <v>38</v>
      </c>
      <c r="B80" s="244" t="s">
        <v>439</v>
      </c>
      <c r="C80" s="242">
        <v>461600</v>
      </c>
      <c r="D80" s="243" t="s">
        <v>390</v>
      </c>
    </row>
    <row r="81" spans="1:4" ht="25" customHeight="1">
      <c r="A81" s="240"/>
      <c r="B81" s="244" t="s">
        <v>440</v>
      </c>
      <c r="C81" s="242"/>
      <c r="D81" s="243" t="s">
        <v>391</v>
      </c>
    </row>
    <row r="82" spans="1:4" ht="25" customHeight="1">
      <c r="A82" s="240">
        <v>39</v>
      </c>
      <c r="B82" s="244" t="s">
        <v>441</v>
      </c>
      <c r="C82" s="242">
        <v>16318000</v>
      </c>
      <c r="D82" s="243" t="s">
        <v>390</v>
      </c>
    </row>
    <row r="83" spans="1:4" ht="25" customHeight="1">
      <c r="A83" s="240"/>
      <c r="B83" s="244" t="s">
        <v>442</v>
      </c>
      <c r="C83" s="242"/>
      <c r="D83" s="243" t="s">
        <v>391</v>
      </c>
    </row>
    <row r="84" spans="1:4" ht="25" customHeight="1">
      <c r="A84" s="240"/>
      <c r="B84" s="244"/>
      <c r="C84" s="242"/>
      <c r="D84" s="243"/>
    </row>
    <row r="85" spans="1:4" ht="25" customHeight="1">
      <c r="A85" s="237"/>
      <c r="B85" s="237"/>
      <c r="C85" s="238"/>
      <c r="D85" s="239"/>
    </row>
    <row r="86" spans="1:4" s="114" customFormat="1" ht="25" customHeight="1">
      <c r="A86" s="175" t="s">
        <v>1</v>
      </c>
      <c r="B86" s="175"/>
      <c r="C86" s="171">
        <f>SUM(C6:C85)</f>
        <v>31801900</v>
      </c>
      <c r="D86" s="236">
        <f>SUM(D6:D85)</f>
        <v>0</v>
      </c>
    </row>
    <row r="87" spans="1:4" ht="25" customHeight="1"/>
    <row r="88" spans="1:4" ht="25" customHeight="1"/>
  </sheetData>
  <mergeCells count="4">
    <mergeCell ref="A1:D1"/>
    <mergeCell ref="A2:D2"/>
    <mergeCell ref="A3:D3"/>
    <mergeCell ref="A86:B86"/>
  </mergeCells>
  <pageMargins left="0.47244094488188981" right="0.31496062992125984" top="0.59055118110236227" bottom="0.43307086614173229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BD151-3B5B-4CBC-9F6F-5C84F149B24E}">
  <sheetPr>
    <tabColor rgb="FFFFFF00"/>
  </sheetPr>
  <dimension ref="A1:K43"/>
  <sheetViews>
    <sheetView workbookViewId="0">
      <selection activeCell="J14" sqref="J14"/>
    </sheetView>
  </sheetViews>
  <sheetFormatPr defaultColWidth="9" defaultRowHeight="20.5"/>
  <cols>
    <col min="1" max="2" width="14.7265625" style="10" customWidth="1"/>
    <col min="3" max="3" width="29.6328125" style="10" customWidth="1"/>
    <col min="4" max="4" width="14.81640625" style="11" customWidth="1"/>
    <col min="5" max="5" width="15.7265625" style="11" customWidth="1"/>
    <col min="6" max="6" width="14.90625" style="11" customWidth="1"/>
    <col min="7" max="7" width="13.6328125" style="11" customWidth="1"/>
    <col min="8" max="8" width="17.54296875" style="11" customWidth="1"/>
    <col min="9" max="9" width="9" style="10"/>
    <col min="10" max="10" width="39.90625" style="10" customWidth="1"/>
    <col min="11" max="11" width="15.08984375" style="10" customWidth="1"/>
    <col min="12" max="16384" width="9" style="10"/>
  </cols>
  <sheetData>
    <row r="1" spans="1:11" s="2" customFormat="1">
      <c r="A1" s="176" t="s">
        <v>11</v>
      </c>
      <c r="B1" s="176"/>
      <c r="C1" s="176"/>
      <c r="D1" s="176"/>
      <c r="E1" s="176"/>
      <c r="F1" s="176"/>
      <c r="G1" s="176"/>
      <c r="H1" s="176"/>
      <c r="I1" s="1"/>
      <c r="J1" s="1"/>
      <c r="K1" s="1"/>
    </row>
    <row r="2" spans="1:11" s="2" customFormat="1" ht="24" customHeight="1">
      <c r="A2" s="176" t="s">
        <v>18</v>
      </c>
      <c r="B2" s="176"/>
      <c r="C2" s="176"/>
      <c r="D2" s="176"/>
      <c r="E2" s="176"/>
      <c r="F2" s="176"/>
      <c r="G2" s="176"/>
      <c r="H2" s="176"/>
      <c r="I2" s="1"/>
      <c r="J2" s="1"/>
      <c r="K2" s="1"/>
    </row>
    <row r="3" spans="1:11" s="2" customFormat="1">
      <c r="A3" s="174" t="s">
        <v>12</v>
      </c>
      <c r="B3" s="174"/>
      <c r="C3" s="174"/>
      <c r="D3" s="174"/>
      <c r="E3" s="174"/>
      <c r="F3" s="174"/>
      <c r="G3" s="174"/>
      <c r="H3" s="174"/>
      <c r="I3" s="3"/>
      <c r="J3" s="3"/>
      <c r="K3" s="3"/>
    </row>
    <row r="4" spans="1:11" s="2" customFormat="1">
      <c r="A4" s="4" t="s">
        <v>0</v>
      </c>
      <c r="C4" s="5"/>
      <c r="D4" s="6"/>
      <c r="E4" s="7"/>
      <c r="F4" s="6"/>
      <c r="G4" s="6"/>
      <c r="H4" s="7"/>
      <c r="I4" s="8"/>
      <c r="J4" s="8"/>
      <c r="K4" s="5"/>
    </row>
    <row r="5" spans="1:11">
      <c r="A5" s="9" t="s">
        <v>14</v>
      </c>
    </row>
    <row r="6" spans="1:11" ht="41">
      <c r="A6" s="12" t="s">
        <v>3</v>
      </c>
      <c r="B6" s="12" t="s">
        <v>4</v>
      </c>
      <c r="C6" s="12" t="s">
        <v>2</v>
      </c>
      <c r="D6" s="13" t="s">
        <v>5</v>
      </c>
      <c r="E6" s="14" t="s">
        <v>6</v>
      </c>
      <c r="F6" s="14" t="s">
        <v>7</v>
      </c>
      <c r="G6" s="14" t="s">
        <v>8</v>
      </c>
      <c r="H6" s="14" t="s">
        <v>9</v>
      </c>
    </row>
    <row r="7" spans="1:11">
      <c r="A7" s="15" t="s">
        <v>15</v>
      </c>
      <c r="B7" s="15" t="s">
        <v>17</v>
      </c>
      <c r="C7" s="15" t="s">
        <v>19</v>
      </c>
      <c r="D7" s="16">
        <v>3181400</v>
      </c>
      <c r="E7" s="16">
        <v>3180000</v>
      </c>
      <c r="F7" s="16">
        <v>3102622</v>
      </c>
      <c r="G7" s="16">
        <f>SUM(E7-F7)</f>
        <v>77378</v>
      </c>
      <c r="H7" s="16">
        <f>SUM(G7)</f>
        <v>77378</v>
      </c>
    </row>
    <row r="8" spans="1:11">
      <c r="A8" s="17" t="s">
        <v>16</v>
      </c>
      <c r="B8" s="17" t="s">
        <v>13</v>
      </c>
      <c r="C8" s="17" t="s">
        <v>20</v>
      </c>
      <c r="D8" s="18"/>
      <c r="E8" s="30" t="s">
        <v>25</v>
      </c>
      <c r="F8" s="30" t="s">
        <v>27</v>
      </c>
      <c r="G8" s="18"/>
      <c r="H8" s="18"/>
    </row>
    <row r="9" spans="1:11">
      <c r="A9" s="17"/>
      <c r="B9" s="17"/>
      <c r="C9" s="17" t="s">
        <v>21</v>
      </c>
      <c r="D9" s="18"/>
      <c r="E9" s="30" t="s">
        <v>26</v>
      </c>
      <c r="F9" s="30" t="s">
        <v>28</v>
      </c>
      <c r="G9" s="18"/>
      <c r="H9" s="18"/>
    </row>
    <row r="10" spans="1:11">
      <c r="A10" s="17"/>
      <c r="B10" s="17"/>
      <c r="C10" s="17" t="s">
        <v>22</v>
      </c>
      <c r="D10" s="18"/>
      <c r="E10" s="18"/>
      <c r="F10" s="33" t="s">
        <v>36</v>
      </c>
      <c r="G10" s="18"/>
      <c r="H10" s="18"/>
    </row>
    <row r="11" spans="1:11">
      <c r="A11" s="17"/>
      <c r="B11" s="17"/>
      <c r="C11" s="19" t="s">
        <v>23</v>
      </c>
      <c r="D11" s="18"/>
      <c r="E11" s="18"/>
      <c r="F11" s="33" t="s">
        <v>37</v>
      </c>
      <c r="G11" s="18"/>
      <c r="H11" s="18"/>
      <c r="J11" s="10" t="s">
        <v>39</v>
      </c>
      <c r="K11" s="31">
        <v>5900000</v>
      </c>
    </row>
    <row r="12" spans="1:11">
      <c r="A12" s="17"/>
      <c r="B12" s="17"/>
      <c r="C12" s="19" t="s">
        <v>24</v>
      </c>
      <c r="D12" s="18"/>
      <c r="E12" s="18"/>
      <c r="F12" s="33" t="s">
        <v>38</v>
      </c>
      <c r="G12" s="18"/>
      <c r="H12" s="18"/>
    </row>
    <row r="13" spans="1:11">
      <c r="A13" s="17"/>
      <c r="B13" s="17"/>
      <c r="C13" s="19"/>
      <c r="D13" s="18"/>
      <c r="E13" s="18"/>
      <c r="F13" s="18"/>
      <c r="G13" s="18"/>
      <c r="H13" s="18"/>
    </row>
    <row r="14" spans="1:11">
      <c r="A14" s="138" t="s">
        <v>15</v>
      </c>
      <c r="B14" s="138" t="s">
        <v>17</v>
      </c>
      <c r="C14" s="20" t="s">
        <v>214</v>
      </c>
      <c r="D14" s="18">
        <v>352500</v>
      </c>
      <c r="E14" s="18">
        <v>352000</v>
      </c>
      <c r="F14" s="18">
        <v>338400</v>
      </c>
      <c r="G14" s="18">
        <f>+E14-F14</f>
        <v>13600</v>
      </c>
      <c r="H14" s="18">
        <f>+G14</f>
        <v>13600</v>
      </c>
    </row>
    <row r="15" spans="1:11">
      <c r="A15" s="138" t="s">
        <v>16</v>
      </c>
      <c r="B15" s="138" t="s">
        <v>13</v>
      </c>
      <c r="C15" s="20" t="s">
        <v>215</v>
      </c>
      <c r="D15" s="18"/>
      <c r="E15" s="18"/>
      <c r="F15" s="139" t="s">
        <v>220</v>
      </c>
      <c r="G15" s="18"/>
      <c r="H15" s="18"/>
    </row>
    <row r="16" spans="1:11">
      <c r="A16" s="17"/>
      <c r="B16" s="17"/>
      <c r="C16" s="20" t="s">
        <v>216</v>
      </c>
      <c r="D16" s="18"/>
      <c r="E16" s="18"/>
      <c r="F16" s="18"/>
      <c r="G16" s="18"/>
      <c r="H16" s="18"/>
    </row>
    <row r="17" spans="1:8">
      <c r="A17" s="17"/>
      <c r="B17" s="17"/>
      <c r="C17" s="20" t="s">
        <v>217</v>
      </c>
      <c r="D17" s="18"/>
      <c r="E17" s="18"/>
      <c r="F17" s="18"/>
      <c r="G17" s="18"/>
      <c r="H17" s="18"/>
    </row>
    <row r="18" spans="1:8">
      <c r="A18" s="17"/>
      <c r="B18" s="17"/>
      <c r="C18" s="20" t="s">
        <v>218</v>
      </c>
      <c r="D18" s="18"/>
      <c r="E18" s="18"/>
      <c r="F18" s="18"/>
      <c r="G18" s="18"/>
      <c r="H18" s="18"/>
    </row>
    <row r="19" spans="1:8">
      <c r="A19" s="17"/>
      <c r="B19" s="17"/>
      <c r="C19" s="20" t="s">
        <v>219</v>
      </c>
      <c r="D19" s="18"/>
      <c r="E19" s="18"/>
      <c r="F19" s="18"/>
      <c r="G19" s="18"/>
      <c r="H19" s="18"/>
    </row>
    <row r="20" spans="1:8">
      <c r="A20" s="17"/>
      <c r="B20" s="17"/>
      <c r="C20" s="20"/>
      <c r="D20" s="18"/>
      <c r="E20" s="18"/>
      <c r="F20" s="18"/>
      <c r="G20" s="18"/>
      <c r="H20" s="18"/>
    </row>
    <row r="21" spans="1:8">
      <c r="A21" s="138" t="s">
        <v>15</v>
      </c>
      <c r="B21" s="138" t="s">
        <v>17</v>
      </c>
      <c r="C21" s="20" t="s">
        <v>214</v>
      </c>
      <c r="D21" s="18">
        <v>201000</v>
      </c>
      <c r="E21" s="18">
        <v>201000</v>
      </c>
      <c r="F21" s="18">
        <v>138774.92000000001</v>
      </c>
      <c r="G21" s="18">
        <f>+E21-F21</f>
        <v>62225.079999999987</v>
      </c>
      <c r="H21" s="18">
        <f>+G21</f>
        <v>62225.079999999987</v>
      </c>
    </row>
    <row r="22" spans="1:8">
      <c r="A22" s="138" t="s">
        <v>16</v>
      </c>
      <c r="B22" s="138" t="s">
        <v>13</v>
      </c>
      <c r="C22" s="20" t="s">
        <v>221</v>
      </c>
      <c r="D22" s="18"/>
      <c r="E22" s="18"/>
      <c r="F22" s="139" t="s">
        <v>223</v>
      </c>
      <c r="G22" s="18"/>
      <c r="H22" s="18"/>
    </row>
    <row r="23" spans="1:8">
      <c r="A23" s="17"/>
      <c r="B23" s="17"/>
      <c r="C23" s="20" t="s">
        <v>216</v>
      </c>
      <c r="D23" s="18"/>
      <c r="E23" s="18"/>
      <c r="F23" s="18"/>
      <c r="G23" s="18"/>
      <c r="H23" s="18"/>
    </row>
    <row r="24" spans="1:8">
      <c r="A24" s="17"/>
      <c r="B24" s="17"/>
      <c r="C24" s="20" t="s">
        <v>222</v>
      </c>
      <c r="D24" s="18"/>
      <c r="E24" s="18"/>
      <c r="F24" s="18"/>
      <c r="G24" s="18"/>
      <c r="H24" s="18"/>
    </row>
    <row r="25" spans="1:8">
      <c r="A25" s="17"/>
      <c r="B25" s="17"/>
      <c r="C25" s="20" t="s">
        <v>218</v>
      </c>
      <c r="D25" s="18"/>
      <c r="E25" s="18"/>
      <c r="F25" s="18"/>
      <c r="G25" s="18"/>
      <c r="H25" s="18"/>
    </row>
    <row r="26" spans="1:8">
      <c r="A26" s="17"/>
      <c r="B26" s="17"/>
      <c r="C26" s="20" t="s">
        <v>219</v>
      </c>
      <c r="D26" s="18"/>
      <c r="E26" s="18"/>
      <c r="F26" s="18"/>
      <c r="G26" s="18"/>
      <c r="H26" s="18"/>
    </row>
    <row r="27" spans="1:8">
      <c r="A27" s="17"/>
      <c r="B27" s="17"/>
      <c r="C27" s="20"/>
      <c r="D27" s="18"/>
      <c r="E27" s="18"/>
      <c r="F27" s="18"/>
      <c r="G27" s="18"/>
      <c r="H27" s="18"/>
    </row>
    <row r="28" spans="1:8">
      <c r="A28" s="138" t="s">
        <v>15</v>
      </c>
      <c r="B28" s="138" t="s">
        <v>17</v>
      </c>
      <c r="C28" s="20" t="s">
        <v>224</v>
      </c>
      <c r="D28" s="18">
        <v>1217000</v>
      </c>
      <c r="E28" s="18">
        <v>1217000</v>
      </c>
      <c r="F28" s="18">
        <v>1138731</v>
      </c>
      <c r="G28" s="18">
        <f>+E28-F28</f>
        <v>78269</v>
      </c>
      <c r="H28" s="18">
        <f>+G28</f>
        <v>78269</v>
      </c>
    </row>
    <row r="29" spans="1:8">
      <c r="A29" s="138" t="s">
        <v>16</v>
      </c>
      <c r="B29" s="138" t="s">
        <v>13</v>
      </c>
      <c r="C29" s="20" t="s">
        <v>225</v>
      </c>
      <c r="D29" s="18"/>
      <c r="E29" s="18"/>
      <c r="F29" s="139" t="s">
        <v>226</v>
      </c>
      <c r="G29" s="18"/>
      <c r="H29" s="18"/>
    </row>
    <row r="30" spans="1:8">
      <c r="A30" s="17"/>
      <c r="B30" s="17"/>
      <c r="C30" s="20" t="s">
        <v>227</v>
      </c>
      <c r="D30" s="18"/>
      <c r="E30" s="18"/>
      <c r="F30" s="18"/>
      <c r="G30" s="18"/>
      <c r="H30" s="18"/>
    </row>
    <row r="31" spans="1:8">
      <c r="A31" s="17"/>
      <c r="B31" s="17"/>
      <c r="C31" s="20" t="s">
        <v>228</v>
      </c>
      <c r="D31" s="18"/>
      <c r="E31" s="18"/>
      <c r="F31" s="18"/>
      <c r="G31" s="18"/>
      <c r="H31" s="18"/>
    </row>
    <row r="32" spans="1:8">
      <c r="A32" s="17"/>
      <c r="B32" s="17"/>
      <c r="C32" s="20"/>
      <c r="D32" s="18"/>
      <c r="E32" s="18"/>
      <c r="F32" s="18"/>
      <c r="G32" s="18"/>
      <c r="H32" s="18"/>
    </row>
    <row r="33" spans="1:11">
      <c r="A33" s="17" t="s">
        <v>10</v>
      </c>
      <c r="B33" s="17" t="s">
        <v>29</v>
      </c>
      <c r="C33" s="20" t="s">
        <v>30</v>
      </c>
      <c r="D33" s="18">
        <v>5900000</v>
      </c>
      <c r="E33" s="18">
        <v>4613400</v>
      </c>
      <c r="F33" s="18">
        <v>4613400</v>
      </c>
      <c r="G33" s="18">
        <f>SUM(E33-F33)</f>
        <v>0</v>
      </c>
      <c r="H33" s="40">
        <f>SUM(D33-E33)</f>
        <v>1286600</v>
      </c>
      <c r="J33" s="34" t="s">
        <v>34</v>
      </c>
      <c r="K33" s="34"/>
    </row>
    <row r="34" spans="1:11">
      <c r="A34" s="17"/>
      <c r="B34" s="17"/>
      <c r="C34" s="20" t="s">
        <v>31</v>
      </c>
      <c r="D34" s="41"/>
      <c r="E34" s="18"/>
      <c r="F34" s="45" t="s">
        <v>44</v>
      </c>
      <c r="G34" s="18"/>
      <c r="H34" s="18"/>
      <c r="J34" s="34" t="s">
        <v>35</v>
      </c>
      <c r="K34" s="34"/>
    </row>
    <row r="35" spans="1:11">
      <c r="A35" s="17"/>
      <c r="B35" s="17"/>
      <c r="C35" s="19" t="s">
        <v>32</v>
      </c>
      <c r="D35" s="40"/>
      <c r="E35" s="18"/>
      <c r="F35" s="18"/>
      <c r="G35" s="42"/>
      <c r="H35" s="18"/>
      <c r="J35" s="35" t="s">
        <v>40</v>
      </c>
      <c r="K35" s="36">
        <v>4613400</v>
      </c>
    </row>
    <row r="36" spans="1:11">
      <c r="A36" s="21"/>
      <c r="B36" s="21"/>
      <c r="C36" s="22" t="s">
        <v>33</v>
      </c>
      <c r="D36" s="40"/>
      <c r="E36" s="18">
        <v>600000</v>
      </c>
      <c r="F36" s="18">
        <v>600000</v>
      </c>
      <c r="G36" s="42">
        <v>0</v>
      </c>
      <c r="H36" s="18">
        <f>SUM(H33-F36)</f>
        <v>686600</v>
      </c>
      <c r="K36" s="37" t="e">
        <f>SUM(#REF!-K35)</f>
        <v>#REF!</v>
      </c>
    </row>
    <row r="37" spans="1:11">
      <c r="A37" s="17"/>
      <c r="B37" s="17"/>
      <c r="C37" s="20"/>
      <c r="D37" s="18"/>
      <c r="E37" s="18"/>
      <c r="F37" s="140" t="s">
        <v>229</v>
      </c>
      <c r="G37" s="18"/>
      <c r="H37" s="18"/>
    </row>
    <row r="38" spans="1:11">
      <c r="A38" s="17"/>
      <c r="B38" s="17"/>
      <c r="C38" s="20"/>
      <c r="D38" s="18"/>
      <c r="E38" s="18"/>
      <c r="F38" s="18"/>
      <c r="G38" s="18"/>
      <c r="H38" s="18"/>
    </row>
    <row r="39" spans="1:11">
      <c r="A39" s="44" t="s">
        <v>42</v>
      </c>
      <c r="B39" s="21"/>
      <c r="D39" s="23"/>
      <c r="E39" s="23"/>
      <c r="F39" s="23"/>
      <c r="G39" s="23"/>
      <c r="H39" s="23"/>
      <c r="J39" s="32" t="s">
        <v>41</v>
      </c>
      <c r="K39" s="39">
        <v>600000</v>
      </c>
    </row>
    <row r="40" spans="1:11">
      <c r="A40" s="43" t="s">
        <v>43</v>
      </c>
      <c r="B40" s="24"/>
      <c r="C40" s="25"/>
      <c r="D40" s="26"/>
      <c r="E40" s="26"/>
      <c r="F40" s="26"/>
      <c r="G40" s="26"/>
      <c r="H40" s="26"/>
      <c r="K40" s="38" t="e">
        <f>SUM(#REF!-K39)</f>
        <v>#REF!</v>
      </c>
    </row>
    <row r="41" spans="1:11">
      <c r="A41" s="24"/>
      <c r="B41" s="24"/>
      <c r="C41" s="25"/>
      <c r="D41" s="26"/>
      <c r="E41" s="26"/>
      <c r="F41" s="26"/>
      <c r="G41" s="26"/>
      <c r="H41" s="26"/>
    </row>
    <row r="42" spans="1:11">
      <c r="A42" s="27"/>
      <c r="B42" s="27"/>
      <c r="C42" s="27"/>
      <c r="D42" s="28"/>
      <c r="E42" s="28"/>
      <c r="F42" s="28"/>
      <c r="G42" s="28"/>
      <c r="H42" s="28"/>
    </row>
    <row r="43" spans="1:11">
      <c r="A43" s="177" t="s">
        <v>1</v>
      </c>
      <c r="B43" s="177"/>
      <c r="C43" s="177"/>
      <c r="D43" s="29" t="e">
        <f>SUM(D7+#REF!)</f>
        <v>#REF!</v>
      </c>
      <c r="E43" s="29">
        <f t="shared" ref="E43:G43" si="0">SUM(E7:E42)</f>
        <v>10163400</v>
      </c>
      <c r="F43" s="29">
        <f t="shared" si="0"/>
        <v>9931927.9199999999</v>
      </c>
      <c r="G43" s="29">
        <f t="shared" si="0"/>
        <v>231472.08</v>
      </c>
      <c r="H43" s="111">
        <f>+H7+H14+H21+H28+H33</f>
        <v>1518072.08</v>
      </c>
    </row>
  </sheetData>
  <mergeCells count="4">
    <mergeCell ref="A1:H1"/>
    <mergeCell ref="A2:H2"/>
    <mergeCell ref="A3:H3"/>
    <mergeCell ref="A43:C43"/>
  </mergeCells>
  <pageMargins left="0.47244094488188981" right="0.31496062992125984" top="0.51181102362204722" bottom="0.62992125984251968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EE39-BF34-4E11-892A-82B879C84600}">
  <sheetPr>
    <tabColor rgb="FFFFFF00"/>
  </sheetPr>
  <dimension ref="A1:J173"/>
  <sheetViews>
    <sheetView workbookViewId="0">
      <pane ySplit="6" topLeftCell="A155" activePane="bottomLeft" state="frozen"/>
      <selection activeCell="J14" sqref="J14"/>
      <selection pane="bottomLeft" activeCell="J14" sqref="J14"/>
    </sheetView>
  </sheetViews>
  <sheetFormatPr defaultColWidth="9" defaultRowHeight="20.5"/>
  <cols>
    <col min="1" max="2" width="14.7265625" style="115" customWidth="1"/>
    <col min="3" max="3" width="36.6328125" style="115" customWidth="1"/>
    <col min="4" max="4" width="14.81640625" style="116" customWidth="1"/>
    <col min="5" max="5" width="15.1796875" style="116" customWidth="1"/>
    <col min="6" max="6" width="14.54296875" style="116" customWidth="1"/>
    <col min="7" max="7" width="13.6328125" style="116" customWidth="1"/>
    <col min="8" max="8" width="14.54296875" style="116" customWidth="1"/>
    <col min="9" max="16384" width="9" style="115"/>
  </cols>
  <sheetData>
    <row r="1" spans="1:9" s="2" customFormat="1">
      <c r="A1" s="173" t="s">
        <v>11</v>
      </c>
      <c r="B1" s="173"/>
      <c r="C1" s="173"/>
      <c r="D1" s="173"/>
      <c r="E1" s="173"/>
      <c r="F1" s="173"/>
      <c r="G1" s="173"/>
      <c r="H1" s="173"/>
      <c r="I1" s="113"/>
    </row>
    <row r="2" spans="1:9" s="2" customFormat="1" ht="24" customHeight="1">
      <c r="A2" s="173" t="s">
        <v>18</v>
      </c>
      <c r="B2" s="173"/>
      <c r="C2" s="173"/>
      <c r="D2" s="173"/>
      <c r="E2" s="173"/>
      <c r="F2" s="173"/>
      <c r="G2" s="173"/>
      <c r="H2" s="173"/>
      <c r="I2" s="113"/>
    </row>
    <row r="3" spans="1:9" s="2" customFormat="1" ht="25" customHeight="1">
      <c r="A3" s="174" t="s">
        <v>45</v>
      </c>
      <c r="B3" s="174"/>
      <c r="C3" s="174"/>
      <c r="D3" s="174"/>
      <c r="E3" s="174"/>
      <c r="F3" s="174"/>
      <c r="G3" s="174"/>
      <c r="H3" s="174"/>
      <c r="I3" s="3"/>
    </row>
    <row r="4" spans="1:9" s="2" customFormat="1" ht="25" customHeight="1">
      <c r="A4" s="4" t="s">
        <v>0</v>
      </c>
      <c r="C4" s="5"/>
      <c r="D4" s="6"/>
      <c r="E4" s="7"/>
      <c r="F4" s="6"/>
      <c r="G4" s="6"/>
      <c r="H4" s="7"/>
      <c r="I4" s="8"/>
    </row>
    <row r="5" spans="1:9" ht="25" customHeight="1">
      <c r="A5" s="114" t="s">
        <v>46</v>
      </c>
    </row>
    <row r="6" spans="1:9" ht="43" customHeight="1">
      <c r="A6" s="117" t="s">
        <v>3</v>
      </c>
      <c r="B6" s="117" t="s">
        <v>4</v>
      </c>
      <c r="C6" s="117" t="s">
        <v>2</v>
      </c>
      <c r="D6" s="118" t="s">
        <v>5</v>
      </c>
      <c r="E6" s="119" t="s">
        <v>6</v>
      </c>
      <c r="F6" s="119" t="s">
        <v>7</v>
      </c>
      <c r="G6" s="119" t="s">
        <v>8</v>
      </c>
      <c r="H6" s="119" t="s">
        <v>9</v>
      </c>
    </row>
    <row r="7" spans="1:9" ht="25" customHeight="1">
      <c r="A7" s="20" t="s">
        <v>15</v>
      </c>
      <c r="B7" s="133" t="s">
        <v>202</v>
      </c>
      <c r="C7" s="132" t="s">
        <v>53</v>
      </c>
      <c r="D7" s="134">
        <v>475500</v>
      </c>
      <c r="E7" s="120">
        <v>475249</v>
      </c>
      <c r="F7" s="120">
        <v>475249</v>
      </c>
      <c r="G7" s="120">
        <f>SUM(E7-F7)</f>
        <v>0</v>
      </c>
      <c r="H7" s="120">
        <f>+D7-E7</f>
        <v>251</v>
      </c>
    </row>
    <row r="8" spans="1:9" ht="25" customHeight="1">
      <c r="A8" s="20" t="s">
        <v>16</v>
      </c>
      <c r="B8" s="123" t="s">
        <v>203</v>
      </c>
      <c r="C8" s="123" t="s">
        <v>109</v>
      </c>
      <c r="D8" s="126"/>
      <c r="E8" s="122" t="s">
        <v>243</v>
      </c>
      <c r="F8" s="122" t="s">
        <v>264</v>
      </c>
      <c r="G8" s="121"/>
      <c r="H8" s="121"/>
    </row>
    <row r="9" spans="1:9" ht="25" customHeight="1">
      <c r="A9" s="20"/>
      <c r="B9" s="123"/>
      <c r="C9" s="123"/>
      <c r="D9" s="126"/>
      <c r="E9" s="122"/>
      <c r="F9" s="122"/>
      <c r="G9" s="121"/>
      <c r="H9" s="121"/>
    </row>
    <row r="10" spans="1:9" ht="25" customHeight="1">
      <c r="A10" s="20" t="s">
        <v>15</v>
      </c>
      <c r="B10" s="123" t="s">
        <v>202</v>
      </c>
      <c r="C10" s="123" t="s">
        <v>55</v>
      </c>
      <c r="D10" s="126">
        <v>491400</v>
      </c>
      <c r="E10" s="121">
        <v>486500</v>
      </c>
      <c r="F10" s="122">
        <v>486500</v>
      </c>
      <c r="G10" s="121">
        <f>SUM(E10-F10)</f>
        <v>0</v>
      </c>
      <c r="H10" s="121">
        <f>SUM(D10-E10)</f>
        <v>4900</v>
      </c>
    </row>
    <row r="11" spans="1:9" ht="25" customHeight="1">
      <c r="A11" s="20" t="s">
        <v>16</v>
      </c>
      <c r="B11" s="123" t="s">
        <v>203</v>
      </c>
      <c r="C11" s="123" t="s">
        <v>109</v>
      </c>
      <c r="D11" s="126"/>
      <c r="E11" s="122" t="s">
        <v>244</v>
      </c>
      <c r="F11" s="122" t="s">
        <v>265</v>
      </c>
      <c r="G11" s="121"/>
      <c r="H11" s="121"/>
    </row>
    <row r="12" spans="1:9" ht="25" customHeight="1">
      <c r="A12" s="20"/>
      <c r="B12" s="123"/>
      <c r="C12" s="123"/>
      <c r="D12" s="126"/>
      <c r="E12" s="122"/>
      <c r="F12" s="122"/>
      <c r="G12" s="121"/>
      <c r="H12" s="121"/>
    </row>
    <row r="13" spans="1:9" ht="25" customHeight="1">
      <c r="A13" s="20" t="s">
        <v>15</v>
      </c>
      <c r="B13" s="123" t="s">
        <v>202</v>
      </c>
      <c r="C13" s="123" t="s">
        <v>110</v>
      </c>
      <c r="D13" s="126">
        <v>241000</v>
      </c>
      <c r="E13" s="121">
        <v>195000</v>
      </c>
      <c r="F13" s="121">
        <v>195000</v>
      </c>
      <c r="G13" s="121">
        <f t="shared" ref="G13:G74" si="0">SUM(E13-F13)</f>
        <v>0</v>
      </c>
      <c r="H13" s="121">
        <f t="shared" ref="H13:H74" si="1">SUM(D13-E13)</f>
        <v>46000</v>
      </c>
    </row>
    <row r="14" spans="1:9" ht="25" customHeight="1">
      <c r="A14" s="20" t="s">
        <v>16</v>
      </c>
      <c r="B14" s="123" t="s">
        <v>203</v>
      </c>
      <c r="C14" s="123" t="s">
        <v>111</v>
      </c>
      <c r="D14" s="126"/>
      <c r="E14" s="122" t="s">
        <v>245</v>
      </c>
      <c r="F14" s="122" t="s">
        <v>236</v>
      </c>
      <c r="G14" s="121"/>
      <c r="H14" s="121"/>
    </row>
    <row r="15" spans="1:9" ht="25" customHeight="1">
      <c r="A15" s="20"/>
      <c r="B15" s="123"/>
      <c r="C15" s="123"/>
      <c r="D15" s="126"/>
      <c r="E15" s="122"/>
      <c r="F15" s="122"/>
      <c r="G15" s="121"/>
      <c r="H15" s="121"/>
    </row>
    <row r="16" spans="1:9" ht="25" customHeight="1">
      <c r="A16" s="20" t="s">
        <v>15</v>
      </c>
      <c r="B16" s="123" t="s">
        <v>202</v>
      </c>
      <c r="C16" s="123" t="s">
        <v>112</v>
      </c>
      <c r="D16" s="126">
        <v>385700</v>
      </c>
      <c r="E16" s="141">
        <v>385500</v>
      </c>
      <c r="F16" s="121">
        <v>385500</v>
      </c>
      <c r="G16" s="121">
        <f t="shared" si="0"/>
        <v>0</v>
      </c>
      <c r="H16" s="121">
        <f t="shared" si="1"/>
        <v>200</v>
      </c>
    </row>
    <row r="17" spans="1:8" ht="25" customHeight="1">
      <c r="A17" s="20" t="s">
        <v>16</v>
      </c>
      <c r="B17" s="123" t="s">
        <v>13</v>
      </c>
      <c r="C17" s="123" t="s">
        <v>113</v>
      </c>
      <c r="D17" s="126"/>
      <c r="E17" s="30"/>
      <c r="F17" s="164" t="s">
        <v>352</v>
      </c>
      <c r="G17" s="121"/>
      <c r="H17" s="121"/>
    </row>
    <row r="18" spans="1:8" ht="25" customHeight="1">
      <c r="A18" s="20"/>
      <c r="B18" s="123"/>
      <c r="C18" s="123"/>
      <c r="D18" s="126"/>
      <c r="E18" s="122"/>
      <c r="F18" s="122"/>
      <c r="G18" s="121"/>
      <c r="H18" s="121"/>
    </row>
    <row r="19" spans="1:8" ht="25" customHeight="1">
      <c r="A19" s="20" t="s">
        <v>15</v>
      </c>
      <c r="B19" s="123" t="s">
        <v>202</v>
      </c>
      <c r="C19" s="123" t="s">
        <v>59</v>
      </c>
      <c r="D19" s="126">
        <v>498000</v>
      </c>
      <c r="E19" s="121">
        <v>498000</v>
      </c>
      <c r="F19" s="122"/>
      <c r="G19" s="121">
        <f t="shared" si="0"/>
        <v>498000</v>
      </c>
      <c r="H19" s="121">
        <f t="shared" si="1"/>
        <v>0</v>
      </c>
    </row>
    <row r="20" spans="1:8" ht="25" customHeight="1">
      <c r="A20" s="20" t="s">
        <v>16</v>
      </c>
      <c r="B20" s="123" t="s">
        <v>203</v>
      </c>
      <c r="C20" s="123" t="s">
        <v>114</v>
      </c>
      <c r="D20" s="126"/>
      <c r="E20" s="122" t="s">
        <v>246</v>
      </c>
      <c r="F20" s="122"/>
      <c r="G20" s="121"/>
      <c r="H20" s="121"/>
    </row>
    <row r="21" spans="1:8" ht="25" customHeight="1">
      <c r="A21" s="20"/>
      <c r="B21" s="123"/>
      <c r="C21" s="123"/>
      <c r="D21" s="126"/>
      <c r="E21" s="122"/>
      <c r="F21" s="122"/>
      <c r="G21" s="121"/>
      <c r="H21" s="121"/>
    </row>
    <row r="22" spans="1:8" ht="25" customHeight="1">
      <c r="A22" s="123" t="s">
        <v>15</v>
      </c>
      <c r="B22" s="123" t="s">
        <v>202</v>
      </c>
      <c r="C22" s="123" t="s">
        <v>115</v>
      </c>
      <c r="D22" s="126">
        <v>491000</v>
      </c>
      <c r="E22" s="122">
        <v>454000</v>
      </c>
      <c r="F22" s="122">
        <v>454000</v>
      </c>
      <c r="G22" s="121">
        <f t="shared" si="0"/>
        <v>0</v>
      </c>
      <c r="H22" s="121">
        <f t="shared" si="1"/>
        <v>37000</v>
      </c>
    </row>
    <row r="23" spans="1:8" ht="25" customHeight="1">
      <c r="A23" s="123" t="s">
        <v>16</v>
      </c>
      <c r="B23" s="123" t="s">
        <v>13</v>
      </c>
      <c r="C23" s="123" t="s">
        <v>116</v>
      </c>
      <c r="D23" s="126"/>
      <c r="E23" s="122" t="s">
        <v>247</v>
      </c>
      <c r="F23" s="164" t="s">
        <v>351</v>
      </c>
      <c r="G23" s="121"/>
      <c r="H23" s="121"/>
    </row>
    <row r="24" spans="1:8" ht="25" customHeight="1">
      <c r="A24" s="20"/>
      <c r="B24" s="123"/>
      <c r="C24" s="123" t="s">
        <v>117</v>
      </c>
      <c r="D24" s="126"/>
      <c r="E24" s="122"/>
      <c r="F24" s="122"/>
      <c r="G24" s="121"/>
      <c r="H24" s="121"/>
    </row>
    <row r="25" spans="1:8" ht="25" customHeight="1">
      <c r="A25" s="20"/>
      <c r="B25" s="123"/>
      <c r="C25" s="123" t="s">
        <v>60</v>
      </c>
      <c r="D25" s="126"/>
      <c r="E25" s="122"/>
      <c r="F25" s="122"/>
      <c r="G25" s="121"/>
      <c r="H25" s="121"/>
    </row>
    <row r="26" spans="1:8" ht="25" customHeight="1">
      <c r="A26" s="20"/>
      <c r="B26" s="123"/>
      <c r="C26" s="123"/>
      <c r="D26" s="126"/>
      <c r="E26" s="122"/>
      <c r="F26" s="122"/>
      <c r="G26" s="121"/>
      <c r="H26" s="121"/>
    </row>
    <row r="27" spans="1:8" ht="25" customHeight="1">
      <c r="A27" s="20" t="s">
        <v>15</v>
      </c>
      <c r="B27" s="123" t="s">
        <v>202</v>
      </c>
      <c r="C27" s="123" t="s">
        <v>118</v>
      </c>
      <c r="D27" s="126">
        <v>491800</v>
      </c>
      <c r="E27" s="121">
        <v>491500</v>
      </c>
      <c r="F27" s="121">
        <v>491500</v>
      </c>
      <c r="G27" s="121">
        <f t="shared" si="0"/>
        <v>0</v>
      </c>
      <c r="H27" s="121">
        <f t="shared" si="1"/>
        <v>300</v>
      </c>
    </row>
    <row r="28" spans="1:8" ht="25" customHeight="1">
      <c r="A28" s="20" t="s">
        <v>16</v>
      </c>
      <c r="B28" s="123" t="s">
        <v>203</v>
      </c>
      <c r="C28" s="123" t="s">
        <v>60</v>
      </c>
      <c r="D28" s="126"/>
      <c r="E28" s="121" t="s">
        <v>243</v>
      </c>
      <c r="F28" s="121" t="s">
        <v>238</v>
      </c>
      <c r="G28" s="121"/>
      <c r="H28" s="121"/>
    </row>
    <row r="29" spans="1:8" ht="25" customHeight="1">
      <c r="A29" s="20"/>
      <c r="B29" s="123"/>
      <c r="C29" s="123"/>
      <c r="D29" s="126"/>
      <c r="E29" s="121"/>
      <c r="F29" s="124"/>
      <c r="G29" s="121"/>
      <c r="H29" s="121"/>
    </row>
    <row r="30" spans="1:8" ht="25" customHeight="1">
      <c r="A30" s="20" t="s">
        <v>15</v>
      </c>
      <c r="B30" s="123" t="s">
        <v>202</v>
      </c>
      <c r="C30" s="123" t="s">
        <v>119</v>
      </c>
      <c r="D30" s="126">
        <v>494600</v>
      </c>
      <c r="E30" s="121">
        <v>484500</v>
      </c>
      <c r="F30" s="121">
        <v>484500</v>
      </c>
      <c r="G30" s="121">
        <f t="shared" si="0"/>
        <v>0</v>
      </c>
      <c r="H30" s="121">
        <f t="shared" si="1"/>
        <v>10100</v>
      </c>
    </row>
    <row r="31" spans="1:8" ht="25" customHeight="1">
      <c r="A31" s="20" t="s">
        <v>16</v>
      </c>
      <c r="B31" s="123" t="s">
        <v>203</v>
      </c>
      <c r="C31" s="123" t="s">
        <v>60</v>
      </c>
      <c r="D31" s="126"/>
      <c r="E31" s="121" t="s">
        <v>248</v>
      </c>
      <c r="F31" s="121" t="s">
        <v>235</v>
      </c>
      <c r="G31" s="121"/>
      <c r="H31" s="121"/>
    </row>
    <row r="32" spans="1:8" ht="25" customHeight="1">
      <c r="A32" s="20"/>
      <c r="B32" s="123"/>
      <c r="C32" s="123"/>
      <c r="D32" s="126"/>
      <c r="E32" s="121"/>
      <c r="F32" s="121"/>
      <c r="G32" s="121"/>
      <c r="H32" s="121"/>
    </row>
    <row r="33" spans="1:8" ht="25" customHeight="1">
      <c r="A33" s="20" t="s">
        <v>15</v>
      </c>
      <c r="B33" s="123" t="s">
        <v>202</v>
      </c>
      <c r="C33" s="123" t="s">
        <v>120</v>
      </c>
      <c r="D33" s="126">
        <v>46600</v>
      </c>
      <c r="E33" s="121">
        <v>45500</v>
      </c>
      <c r="F33" s="121">
        <v>42158.77</v>
      </c>
      <c r="G33" s="121">
        <f t="shared" si="0"/>
        <v>3341.2300000000032</v>
      </c>
      <c r="H33" s="121">
        <f t="shared" si="1"/>
        <v>1100</v>
      </c>
    </row>
    <row r="34" spans="1:8" ht="25" customHeight="1">
      <c r="A34" s="20" t="s">
        <v>16</v>
      </c>
      <c r="B34" s="123" t="s">
        <v>13</v>
      </c>
      <c r="C34" s="123" t="s">
        <v>121</v>
      </c>
      <c r="D34" s="135"/>
      <c r="E34" s="121" t="s">
        <v>249</v>
      </c>
      <c r="F34" s="121" t="s">
        <v>242</v>
      </c>
      <c r="G34" s="121"/>
      <c r="H34" s="121"/>
    </row>
    <row r="35" spans="1:8" ht="25" customHeight="1">
      <c r="A35" s="123"/>
      <c r="B35" s="123"/>
      <c r="C35" s="123" t="s">
        <v>122</v>
      </c>
      <c r="D35" s="135"/>
      <c r="E35" s="121"/>
      <c r="F35" s="121"/>
      <c r="G35" s="121"/>
      <c r="H35" s="121"/>
    </row>
    <row r="36" spans="1:8" ht="25" customHeight="1">
      <c r="A36" s="123"/>
      <c r="B36" s="123"/>
      <c r="C36" s="136"/>
      <c r="D36" s="135"/>
      <c r="E36" s="121"/>
      <c r="F36" s="121"/>
      <c r="G36" s="121"/>
      <c r="H36" s="121"/>
    </row>
    <row r="37" spans="1:8" ht="25" customHeight="1">
      <c r="A37" s="20" t="s">
        <v>15</v>
      </c>
      <c r="B37" s="123" t="s">
        <v>204</v>
      </c>
      <c r="C37" s="136" t="s">
        <v>123</v>
      </c>
      <c r="D37" s="126">
        <v>499000</v>
      </c>
      <c r="E37" s="121">
        <v>0</v>
      </c>
      <c r="F37" s="141" t="s">
        <v>353</v>
      </c>
      <c r="G37" s="121">
        <v>0</v>
      </c>
      <c r="H37" s="121">
        <f t="shared" si="1"/>
        <v>499000</v>
      </c>
    </row>
    <row r="38" spans="1:8" ht="25" customHeight="1">
      <c r="A38" s="20" t="s">
        <v>16</v>
      </c>
      <c r="B38" s="123" t="s">
        <v>205</v>
      </c>
      <c r="C38" s="136" t="s">
        <v>124</v>
      </c>
      <c r="D38" s="135"/>
      <c r="E38" s="121"/>
      <c r="F38" s="121"/>
      <c r="G38" s="121"/>
      <c r="H38" s="121"/>
    </row>
    <row r="39" spans="1:8" ht="25" customHeight="1">
      <c r="A39" s="123"/>
      <c r="B39" s="123"/>
      <c r="C39" s="136"/>
      <c r="D39" s="135"/>
      <c r="E39" s="121"/>
      <c r="F39" s="121"/>
      <c r="G39" s="121"/>
      <c r="H39" s="121"/>
    </row>
    <row r="40" spans="1:8" ht="25" customHeight="1">
      <c r="A40" s="20" t="s">
        <v>15</v>
      </c>
      <c r="B40" s="123" t="s">
        <v>202</v>
      </c>
      <c r="C40" s="136" t="s">
        <v>125</v>
      </c>
      <c r="D40" s="126">
        <v>46600</v>
      </c>
      <c r="E40" s="121">
        <v>43500</v>
      </c>
      <c r="F40" s="166" t="s">
        <v>356</v>
      </c>
      <c r="G40" s="121">
        <v>43500</v>
      </c>
      <c r="H40" s="121">
        <f t="shared" si="1"/>
        <v>3100</v>
      </c>
    </row>
    <row r="41" spans="1:8" ht="25" customHeight="1">
      <c r="A41" s="20" t="s">
        <v>16</v>
      </c>
      <c r="B41" s="123" t="s">
        <v>13</v>
      </c>
      <c r="C41" s="136" t="s">
        <v>126</v>
      </c>
      <c r="D41" s="135"/>
      <c r="E41" s="165" t="s">
        <v>355</v>
      </c>
      <c r="F41" s="121"/>
      <c r="G41" s="121"/>
      <c r="H41" s="121"/>
    </row>
    <row r="42" spans="1:8" ht="25" customHeight="1">
      <c r="A42" s="123"/>
      <c r="B42" s="123"/>
      <c r="C42" s="136" t="s">
        <v>127</v>
      </c>
      <c r="D42" s="135"/>
      <c r="E42" s="121"/>
      <c r="F42" s="121"/>
      <c r="G42" s="121"/>
      <c r="H42" s="121"/>
    </row>
    <row r="43" spans="1:8" ht="25" customHeight="1">
      <c r="A43" s="123"/>
      <c r="B43" s="123"/>
      <c r="C43" s="136" t="s">
        <v>354</v>
      </c>
      <c r="D43" s="135"/>
      <c r="E43" s="121"/>
      <c r="F43" s="121"/>
      <c r="G43" s="121"/>
      <c r="H43" s="121"/>
    </row>
    <row r="44" spans="1:8" ht="25" customHeight="1">
      <c r="A44" s="123"/>
      <c r="B44" s="123"/>
      <c r="C44" s="136"/>
      <c r="D44" s="135"/>
      <c r="E44" s="121"/>
      <c r="F44" s="121"/>
      <c r="G44" s="121"/>
      <c r="H44" s="121"/>
    </row>
    <row r="45" spans="1:8" ht="25" customHeight="1">
      <c r="A45" s="20" t="s">
        <v>15</v>
      </c>
      <c r="B45" s="123" t="s">
        <v>202</v>
      </c>
      <c r="C45" s="136" t="s">
        <v>129</v>
      </c>
      <c r="D45" s="126">
        <v>285800</v>
      </c>
      <c r="E45" s="141">
        <v>285500</v>
      </c>
      <c r="F45" s="121">
        <v>285500</v>
      </c>
      <c r="G45" s="121">
        <f t="shared" si="0"/>
        <v>0</v>
      </c>
      <c r="H45" s="121">
        <f t="shared" si="1"/>
        <v>300</v>
      </c>
    </row>
    <row r="46" spans="1:8" ht="25" customHeight="1">
      <c r="A46" s="20" t="s">
        <v>16</v>
      </c>
      <c r="B46" s="123" t="s">
        <v>203</v>
      </c>
      <c r="C46" s="136" t="s">
        <v>130</v>
      </c>
      <c r="D46" s="135"/>
      <c r="E46" s="141" t="s">
        <v>331</v>
      </c>
      <c r="F46" s="165" t="s">
        <v>357</v>
      </c>
      <c r="G46" s="121"/>
      <c r="H46" s="121"/>
    </row>
    <row r="47" spans="1:8" ht="25" customHeight="1">
      <c r="C47" s="136" t="s">
        <v>131</v>
      </c>
      <c r="D47" s="135"/>
      <c r="E47" s="121"/>
      <c r="F47" s="121"/>
      <c r="G47" s="121"/>
      <c r="H47" s="121"/>
    </row>
    <row r="48" spans="1:8" ht="25" customHeight="1">
      <c r="A48" s="123"/>
      <c r="B48" s="123"/>
      <c r="C48" s="136"/>
      <c r="D48" s="135"/>
      <c r="E48" s="121"/>
      <c r="F48" s="121"/>
      <c r="G48" s="121"/>
      <c r="H48" s="121"/>
    </row>
    <row r="49" spans="1:10" ht="25" customHeight="1">
      <c r="A49" s="20" t="s">
        <v>15</v>
      </c>
      <c r="B49" s="123" t="s">
        <v>202</v>
      </c>
      <c r="C49" s="136" t="s">
        <v>132</v>
      </c>
      <c r="D49" s="126">
        <v>29500</v>
      </c>
      <c r="E49" s="121">
        <v>29500</v>
      </c>
      <c r="F49" s="121">
        <v>29500</v>
      </c>
      <c r="G49" s="121">
        <f t="shared" si="0"/>
        <v>0</v>
      </c>
      <c r="H49" s="121">
        <f t="shared" si="1"/>
        <v>0</v>
      </c>
      <c r="J49" s="115" t="s">
        <v>250</v>
      </c>
    </row>
    <row r="50" spans="1:10" ht="25" customHeight="1">
      <c r="A50" s="20" t="s">
        <v>16</v>
      </c>
      <c r="B50" s="123" t="s">
        <v>203</v>
      </c>
      <c r="C50" s="136" t="s">
        <v>133</v>
      </c>
      <c r="D50" s="135"/>
      <c r="E50" s="141"/>
      <c r="F50" s="165" t="s">
        <v>358</v>
      </c>
      <c r="G50" s="121"/>
      <c r="H50" s="121"/>
    </row>
    <row r="51" spans="1:10" ht="25" customHeight="1">
      <c r="A51" s="123"/>
      <c r="B51" s="123"/>
      <c r="C51" s="136"/>
      <c r="D51" s="135"/>
      <c r="E51" s="121"/>
      <c r="F51" s="121"/>
      <c r="G51" s="121"/>
      <c r="H51" s="121"/>
    </row>
    <row r="52" spans="1:10" ht="25" customHeight="1">
      <c r="A52" s="20" t="s">
        <v>15</v>
      </c>
      <c r="B52" s="123" t="s">
        <v>202</v>
      </c>
      <c r="C52" s="136" t="s">
        <v>136</v>
      </c>
      <c r="D52" s="126">
        <v>825700</v>
      </c>
      <c r="E52" s="121">
        <v>675407</v>
      </c>
      <c r="F52" s="121">
        <v>675407</v>
      </c>
      <c r="G52" s="121">
        <f t="shared" si="0"/>
        <v>0</v>
      </c>
      <c r="H52" s="121">
        <f t="shared" si="1"/>
        <v>150293</v>
      </c>
    </row>
    <row r="53" spans="1:10" ht="25" customHeight="1">
      <c r="A53" s="20" t="s">
        <v>16</v>
      </c>
      <c r="B53" s="123" t="s">
        <v>13</v>
      </c>
      <c r="C53" s="136" t="s">
        <v>134</v>
      </c>
      <c r="D53" s="135"/>
      <c r="E53" s="121" t="s">
        <v>251</v>
      </c>
      <c r="F53" s="121" t="s">
        <v>237</v>
      </c>
      <c r="G53" s="121"/>
      <c r="H53" s="121"/>
    </row>
    <row r="54" spans="1:10" ht="25" customHeight="1">
      <c r="A54" s="123"/>
      <c r="B54" s="123"/>
      <c r="C54" s="136" t="s">
        <v>135</v>
      </c>
      <c r="D54" s="135"/>
      <c r="E54" s="121"/>
      <c r="F54" s="121"/>
      <c r="G54" s="121"/>
      <c r="H54" s="121"/>
    </row>
    <row r="55" spans="1:10" ht="25" customHeight="1">
      <c r="A55" s="123"/>
      <c r="B55" s="123"/>
      <c r="C55" s="136"/>
      <c r="D55" s="135"/>
      <c r="E55" s="121"/>
      <c r="F55" s="121"/>
      <c r="G55" s="121"/>
      <c r="H55" s="121"/>
    </row>
    <row r="56" spans="1:10" ht="25" customHeight="1">
      <c r="A56" s="20" t="s">
        <v>15</v>
      </c>
      <c r="B56" s="123" t="s">
        <v>202</v>
      </c>
      <c r="C56" s="136" t="s">
        <v>136</v>
      </c>
      <c r="D56" s="126">
        <v>497700</v>
      </c>
      <c r="E56" s="121">
        <v>497500</v>
      </c>
      <c r="F56" s="121">
        <v>497500</v>
      </c>
      <c r="G56" s="121">
        <f t="shared" si="0"/>
        <v>0</v>
      </c>
      <c r="H56" s="121">
        <f t="shared" si="1"/>
        <v>200</v>
      </c>
    </row>
    <row r="57" spans="1:10" ht="25" customHeight="1">
      <c r="A57" s="20" t="s">
        <v>16</v>
      </c>
      <c r="B57" s="123" t="s">
        <v>13</v>
      </c>
      <c r="C57" s="136" t="s">
        <v>137</v>
      </c>
      <c r="D57" s="135"/>
      <c r="E57" s="121" t="s">
        <v>252</v>
      </c>
      <c r="F57" s="121" t="s">
        <v>266</v>
      </c>
      <c r="G57" s="121"/>
      <c r="H57" s="121"/>
    </row>
    <row r="58" spans="1:10" ht="25" customHeight="1">
      <c r="A58" s="123"/>
      <c r="B58" s="123"/>
      <c r="C58" s="136" t="s">
        <v>138</v>
      </c>
      <c r="D58" s="135"/>
      <c r="E58" s="121"/>
      <c r="F58" s="121"/>
      <c r="G58" s="121"/>
      <c r="H58" s="121"/>
    </row>
    <row r="59" spans="1:10" ht="25" customHeight="1">
      <c r="A59" s="123"/>
      <c r="B59" s="123"/>
      <c r="C59" s="136"/>
      <c r="D59" s="135"/>
      <c r="E59" s="121"/>
      <c r="F59" s="121"/>
      <c r="G59" s="121"/>
      <c r="H59" s="121"/>
    </row>
    <row r="60" spans="1:10" ht="25" customHeight="1">
      <c r="A60" s="20" t="s">
        <v>15</v>
      </c>
      <c r="B60" s="123" t="s">
        <v>202</v>
      </c>
      <c r="C60" s="136" t="s">
        <v>140</v>
      </c>
      <c r="D60" s="126">
        <v>402800</v>
      </c>
      <c r="E60" s="121">
        <v>402000</v>
      </c>
      <c r="F60" s="121">
        <v>402000</v>
      </c>
      <c r="G60" s="121">
        <f t="shared" si="0"/>
        <v>0</v>
      </c>
      <c r="H60" s="121">
        <f t="shared" si="1"/>
        <v>800</v>
      </c>
    </row>
    <row r="61" spans="1:10" ht="25" customHeight="1">
      <c r="A61" s="20" t="s">
        <v>16</v>
      </c>
      <c r="B61" s="123" t="s">
        <v>203</v>
      </c>
      <c r="C61" s="136" t="s">
        <v>139</v>
      </c>
      <c r="D61" s="135"/>
      <c r="E61" s="121" t="s">
        <v>253</v>
      </c>
      <c r="F61" s="121" t="s">
        <v>232</v>
      </c>
      <c r="G61" s="121"/>
      <c r="H61" s="121"/>
    </row>
    <row r="62" spans="1:10" ht="25" customHeight="1">
      <c r="A62" s="123"/>
      <c r="B62" s="123"/>
      <c r="C62" s="136"/>
      <c r="D62" s="135"/>
      <c r="E62" s="121"/>
      <c r="F62" s="121"/>
      <c r="G62" s="121"/>
      <c r="H62" s="121"/>
    </row>
    <row r="63" spans="1:10" ht="25" customHeight="1">
      <c r="A63" s="20" t="s">
        <v>15</v>
      </c>
      <c r="B63" s="123" t="s">
        <v>202</v>
      </c>
      <c r="C63" s="136" t="s">
        <v>141</v>
      </c>
      <c r="D63" s="126">
        <v>467700</v>
      </c>
      <c r="E63" s="121">
        <v>467500</v>
      </c>
      <c r="F63" s="121">
        <v>467500</v>
      </c>
      <c r="G63" s="121">
        <f t="shared" si="0"/>
        <v>0</v>
      </c>
      <c r="H63" s="121">
        <f t="shared" si="1"/>
        <v>200</v>
      </c>
    </row>
    <row r="64" spans="1:10" ht="25" customHeight="1">
      <c r="A64" s="20" t="s">
        <v>16</v>
      </c>
      <c r="B64" s="123" t="s">
        <v>203</v>
      </c>
      <c r="C64" s="136" t="s">
        <v>73</v>
      </c>
      <c r="D64" s="135"/>
      <c r="E64" s="121" t="s">
        <v>254</v>
      </c>
      <c r="F64" s="121" t="s">
        <v>267</v>
      </c>
      <c r="G64" s="121"/>
      <c r="H64" s="121"/>
    </row>
    <row r="65" spans="1:8" ht="25" customHeight="1">
      <c r="A65" s="123"/>
      <c r="B65" s="123"/>
      <c r="C65" s="136"/>
      <c r="D65" s="135"/>
      <c r="E65" s="121"/>
      <c r="F65" s="121"/>
      <c r="G65" s="121"/>
      <c r="H65" s="121"/>
    </row>
    <row r="66" spans="1:8" ht="25" customHeight="1">
      <c r="A66" s="123" t="s">
        <v>15</v>
      </c>
      <c r="B66" s="123" t="s">
        <v>202</v>
      </c>
      <c r="C66" s="136" t="s">
        <v>144</v>
      </c>
      <c r="D66" s="126">
        <v>466000</v>
      </c>
      <c r="E66" s="121">
        <v>466000</v>
      </c>
      <c r="F66" s="121">
        <v>466000</v>
      </c>
      <c r="G66" s="121">
        <f t="shared" si="0"/>
        <v>0</v>
      </c>
      <c r="H66" s="121">
        <f t="shared" si="1"/>
        <v>0</v>
      </c>
    </row>
    <row r="67" spans="1:8" ht="25" customHeight="1">
      <c r="A67" s="123" t="s">
        <v>16</v>
      </c>
      <c r="B67" s="123" t="s">
        <v>13</v>
      </c>
      <c r="C67" s="136" t="s">
        <v>142</v>
      </c>
      <c r="D67" s="135"/>
      <c r="E67" s="121" t="s">
        <v>255</v>
      </c>
      <c r="F67" s="165" t="s">
        <v>359</v>
      </c>
      <c r="G67" s="121"/>
      <c r="H67" s="121"/>
    </row>
    <row r="68" spans="1:8" ht="25" customHeight="1">
      <c r="A68" s="123"/>
      <c r="B68" s="123"/>
      <c r="C68" s="136" t="s">
        <v>143</v>
      </c>
      <c r="D68" s="135"/>
      <c r="E68" s="121"/>
      <c r="F68" s="121"/>
      <c r="G68" s="121"/>
      <c r="H68" s="121"/>
    </row>
    <row r="69" spans="1:8" ht="25" customHeight="1">
      <c r="A69" s="123"/>
      <c r="B69" s="123"/>
      <c r="C69" s="136"/>
      <c r="D69" s="135"/>
      <c r="E69" s="121"/>
      <c r="F69" s="121"/>
      <c r="G69" s="121"/>
      <c r="H69" s="121"/>
    </row>
    <row r="70" spans="1:8" ht="25" customHeight="1">
      <c r="A70" s="123" t="s">
        <v>15</v>
      </c>
      <c r="B70" s="123" t="s">
        <v>202</v>
      </c>
      <c r="C70" s="136" t="s">
        <v>147</v>
      </c>
      <c r="D70" s="126">
        <v>499500</v>
      </c>
      <c r="E70" s="121">
        <v>416000</v>
      </c>
      <c r="F70" s="121">
        <v>416000</v>
      </c>
      <c r="G70" s="121">
        <f t="shared" si="0"/>
        <v>0</v>
      </c>
      <c r="H70" s="121">
        <f t="shared" si="1"/>
        <v>83500</v>
      </c>
    </row>
    <row r="71" spans="1:8" ht="25" customHeight="1">
      <c r="A71" s="123" t="s">
        <v>16</v>
      </c>
      <c r="B71" s="123" t="s">
        <v>13</v>
      </c>
      <c r="C71" s="136" t="s">
        <v>145</v>
      </c>
      <c r="D71" s="135"/>
      <c r="E71" s="121" t="s">
        <v>256</v>
      </c>
      <c r="F71" s="121" t="s">
        <v>234</v>
      </c>
      <c r="G71" s="121"/>
      <c r="H71" s="121"/>
    </row>
    <row r="72" spans="1:8" ht="25" customHeight="1">
      <c r="A72" s="123"/>
      <c r="B72" s="123"/>
      <c r="C72" s="136" t="s">
        <v>146</v>
      </c>
      <c r="D72" s="135"/>
      <c r="E72" s="121"/>
      <c r="F72" s="121"/>
      <c r="G72" s="121"/>
      <c r="H72" s="121"/>
    </row>
    <row r="73" spans="1:8" ht="25" customHeight="1">
      <c r="A73" s="123"/>
      <c r="B73" s="123"/>
      <c r="C73" s="136"/>
      <c r="D73" s="135"/>
      <c r="E73" s="121"/>
      <c r="F73" s="121"/>
      <c r="G73" s="121"/>
      <c r="H73" s="121"/>
    </row>
    <row r="74" spans="1:8" ht="25" customHeight="1">
      <c r="A74" s="123" t="s">
        <v>15</v>
      </c>
      <c r="B74" s="123" t="s">
        <v>202</v>
      </c>
      <c r="C74" s="136" t="s">
        <v>150</v>
      </c>
      <c r="D74" s="126">
        <v>956000</v>
      </c>
      <c r="E74" s="121">
        <v>750000</v>
      </c>
      <c r="F74" s="121">
        <v>744706</v>
      </c>
      <c r="G74" s="121">
        <f t="shared" si="0"/>
        <v>5294</v>
      </c>
      <c r="H74" s="121">
        <f t="shared" si="1"/>
        <v>206000</v>
      </c>
    </row>
    <row r="75" spans="1:8" ht="25" customHeight="1">
      <c r="A75" s="123" t="s">
        <v>16</v>
      </c>
      <c r="B75" s="123" t="s">
        <v>13</v>
      </c>
      <c r="C75" s="136" t="s">
        <v>148</v>
      </c>
      <c r="D75" s="135"/>
      <c r="E75" s="121" t="s">
        <v>257</v>
      </c>
      <c r="F75" s="121" t="s">
        <v>240</v>
      </c>
      <c r="G75" s="121"/>
      <c r="H75" s="121"/>
    </row>
    <row r="76" spans="1:8" ht="25" customHeight="1">
      <c r="A76" s="123"/>
      <c r="B76" s="123"/>
      <c r="C76" s="136" t="s">
        <v>149</v>
      </c>
      <c r="D76" s="135"/>
      <c r="E76" s="121"/>
      <c r="F76" s="121"/>
      <c r="G76" s="121"/>
      <c r="H76" s="121"/>
    </row>
    <row r="77" spans="1:8" ht="25" customHeight="1">
      <c r="A77" s="123"/>
      <c r="B77" s="123"/>
      <c r="C77" s="136"/>
      <c r="D77" s="135"/>
      <c r="E77" s="121"/>
      <c r="F77" s="121"/>
      <c r="G77" s="121"/>
      <c r="H77" s="121"/>
    </row>
    <row r="78" spans="1:8" ht="25" customHeight="1">
      <c r="A78" s="123" t="s">
        <v>15</v>
      </c>
      <c r="B78" s="123" t="s">
        <v>202</v>
      </c>
      <c r="C78" s="136" t="s">
        <v>153</v>
      </c>
      <c r="D78" s="126">
        <v>47000</v>
      </c>
      <c r="E78" s="121">
        <v>45500</v>
      </c>
      <c r="F78" s="121">
        <v>45500</v>
      </c>
      <c r="G78" s="121">
        <f t="shared" ref="G78:G135" si="2">SUM(E78-F78)</f>
        <v>0</v>
      </c>
      <c r="H78" s="121">
        <f t="shared" ref="H78:H135" si="3">SUM(D78-E78)</f>
        <v>1500</v>
      </c>
    </row>
    <row r="79" spans="1:8" ht="25" customHeight="1">
      <c r="A79" s="123" t="s">
        <v>16</v>
      </c>
      <c r="B79" s="123" t="s">
        <v>13</v>
      </c>
      <c r="C79" s="136" t="s">
        <v>151</v>
      </c>
      <c r="D79" s="135"/>
      <c r="E79" s="121" t="s">
        <v>258</v>
      </c>
      <c r="F79" s="121" t="s">
        <v>230</v>
      </c>
      <c r="G79" s="121"/>
      <c r="H79" s="121"/>
    </row>
    <row r="80" spans="1:8" ht="25" customHeight="1">
      <c r="A80" s="123"/>
      <c r="B80" s="123"/>
      <c r="C80" s="136" t="s">
        <v>152</v>
      </c>
      <c r="D80" s="135"/>
      <c r="E80" s="121"/>
      <c r="F80" s="121"/>
      <c r="G80" s="121"/>
      <c r="H80" s="121"/>
    </row>
    <row r="81" spans="1:8" ht="25" customHeight="1">
      <c r="A81" s="123"/>
      <c r="B81" s="123"/>
      <c r="C81" s="136"/>
      <c r="D81" s="135"/>
      <c r="E81" s="121"/>
      <c r="F81" s="121"/>
      <c r="G81" s="121"/>
      <c r="H81" s="121"/>
    </row>
    <row r="82" spans="1:8" ht="25" customHeight="1">
      <c r="A82" s="123" t="s">
        <v>15</v>
      </c>
      <c r="B82" s="123" t="s">
        <v>202</v>
      </c>
      <c r="C82" s="136" t="s">
        <v>157</v>
      </c>
      <c r="D82" s="126">
        <v>335900</v>
      </c>
      <c r="E82" s="121">
        <v>335500</v>
      </c>
      <c r="F82" s="121">
        <v>327196</v>
      </c>
      <c r="G82" s="121">
        <f t="shared" si="2"/>
        <v>8304</v>
      </c>
      <c r="H82" s="121">
        <f t="shared" si="3"/>
        <v>400</v>
      </c>
    </row>
    <row r="83" spans="1:8" ht="25" customHeight="1">
      <c r="A83" s="123" t="s">
        <v>16</v>
      </c>
      <c r="B83" s="123" t="s">
        <v>13</v>
      </c>
      <c r="C83" s="136" t="s">
        <v>154</v>
      </c>
      <c r="D83" s="135"/>
      <c r="E83" s="121" t="s">
        <v>259</v>
      </c>
      <c r="F83" s="121" t="s">
        <v>241</v>
      </c>
      <c r="G83" s="121"/>
      <c r="H83" s="121"/>
    </row>
    <row r="84" spans="1:8" ht="25" customHeight="1">
      <c r="A84" s="123"/>
      <c r="B84" s="123"/>
      <c r="C84" s="136" t="s">
        <v>155</v>
      </c>
      <c r="D84" s="135"/>
      <c r="E84" s="121"/>
      <c r="F84" s="121"/>
      <c r="G84" s="121"/>
      <c r="H84" s="121"/>
    </row>
    <row r="85" spans="1:8" ht="25" customHeight="1">
      <c r="A85" s="123"/>
      <c r="B85" s="123"/>
      <c r="C85" s="136" t="s">
        <v>156</v>
      </c>
      <c r="D85" s="135"/>
      <c r="E85" s="121"/>
      <c r="F85" s="121"/>
      <c r="G85" s="121"/>
      <c r="H85" s="121"/>
    </row>
    <row r="86" spans="1:8" ht="25" customHeight="1">
      <c r="A86" s="123"/>
      <c r="B86" s="123"/>
      <c r="C86" s="136"/>
      <c r="D86" s="135"/>
      <c r="E86" s="121"/>
      <c r="F86" s="121"/>
      <c r="G86" s="121"/>
      <c r="H86" s="121"/>
    </row>
    <row r="87" spans="1:8" ht="25" customHeight="1">
      <c r="A87" s="20" t="s">
        <v>15</v>
      </c>
      <c r="B87" s="123" t="s">
        <v>202</v>
      </c>
      <c r="C87" s="136" t="s">
        <v>159</v>
      </c>
      <c r="D87" s="126">
        <v>479600</v>
      </c>
      <c r="E87" s="121">
        <v>390000</v>
      </c>
      <c r="F87" s="121">
        <v>390000</v>
      </c>
      <c r="G87" s="121">
        <f t="shared" si="2"/>
        <v>0</v>
      </c>
      <c r="H87" s="121">
        <f t="shared" si="3"/>
        <v>89600</v>
      </c>
    </row>
    <row r="88" spans="1:8" ht="25" customHeight="1">
      <c r="A88" s="20" t="s">
        <v>16</v>
      </c>
      <c r="B88" s="123" t="s">
        <v>13</v>
      </c>
      <c r="C88" s="136" t="s">
        <v>148</v>
      </c>
      <c r="D88" s="135"/>
      <c r="E88" s="121" t="s">
        <v>260</v>
      </c>
      <c r="F88" s="121" t="s">
        <v>239</v>
      </c>
      <c r="G88" s="121"/>
      <c r="H88" s="121"/>
    </row>
    <row r="89" spans="1:8" ht="25" customHeight="1">
      <c r="A89" s="123"/>
      <c r="B89" s="123"/>
      <c r="C89" s="136" t="s">
        <v>158</v>
      </c>
      <c r="D89" s="135"/>
      <c r="E89" s="121"/>
      <c r="F89" s="121"/>
      <c r="G89" s="121"/>
      <c r="H89" s="121"/>
    </row>
    <row r="90" spans="1:8" ht="25" customHeight="1">
      <c r="A90" s="123"/>
      <c r="B90" s="123"/>
      <c r="C90" s="136"/>
      <c r="D90" s="135"/>
      <c r="E90" s="121"/>
      <c r="F90" s="121"/>
      <c r="G90" s="121"/>
      <c r="H90" s="121"/>
    </row>
    <row r="91" spans="1:8" ht="25" customHeight="1">
      <c r="A91" s="123" t="s">
        <v>15</v>
      </c>
      <c r="B91" s="123" t="s">
        <v>202</v>
      </c>
      <c r="C91" s="136" t="s">
        <v>161</v>
      </c>
      <c r="D91" s="126">
        <v>252500</v>
      </c>
      <c r="E91" s="121">
        <v>252500</v>
      </c>
      <c r="F91" s="121">
        <v>252500</v>
      </c>
      <c r="G91" s="121">
        <f t="shared" si="2"/>
        <v>0</v>
      </c>
      <c r="H91" s="121">
        <f t="shared" si="3"/>
        <v>0</v>
      </c>
    </row>
    <row r="92" spans="1:8" ht="25" customHeight="1">
      <c r="A92" s="123" t="s">
        <v>16</v>
      </c>
      <c r="B92" s="123" t="s">
        <v>13</v>
      </c>
      <c r="C92" s="136" t="s">
        <v>160</v>
      </c>
      <c r="D92" s="135"/>
      <c r="E92" s="121"/>
      <c r="F92" s="165" t="s">
        <v>360</v>
      </c>
      <c r="G92" s="121"/>
      <c r="H92" s="121"/>
    </row>
    <row r="93" spans="1:8" ht="25" customHeight="1">
      <c r="A93" s="123"/>
      <c r="B93" s="123"/>
      <c r="C93" s="136" t="s">
        <v>162</v>
      </c>
      <c r="D93" s="135"/>
      <c r="E93" s="121"/>
      <c r="F93" s="121"/>
      <c r="G93" s="121"/>
      <c r="H93" s="121"/>
    </row>
    <row r="94" spans="1:8" ht="25" customHeight="1">
      <c r="A94" s="123"/>
      <c r="B94" s="123"/>
      <c r="C94" s="136"/>
      <c r="D94" s="135"/>
      <c r="E94" s="121"/>
      <c r="F94" s="121"/>
      <c r="G94" s="121"/>
      <c r="H94" s="121"/>
    </row>
    <row r="95" spans="1:8" ht="25" customHeight="1">
      <c r="A95" s="123" t="s">
        <v>15</v>
      </c>
      <c r="B95" s="123" t="s">
        <v>202</v>
      </c>
      <c r="C95" s="136" t="s">
        <v>164</v>
      </c>
      <c r="D95" s="126">
        <v>499500</v>
      </c>
      <c r="E95" s="121"/>
      <c r="F95" s="121"/>
      <c r="G95" s="121">
        <f t="shared" si="2"/>
        <v>0</v>
      </c>
      <c r="H95" s="121">
        <f t="shared" si="3"/>
        <v>499500</v>
      </c>
    </row>
    <row r="96" spans="1:8" ht="25" customHeight="1">
      <c r="A96" s="123" t="s">
        <v>16</v>
      </c>
      <c r="B96" s="123" t="s">
        <v>13</v>
      </c>
      <c r="C96" s="136" t="s">
        <v>163</v>
      </c>
      <c r="D96" s="135"/>
      <c r="E96" s="121"/>
      <c r="F96" s="121"/>
      <c r="G96" s="121"/>
      <c r="H96" s="121"/>
    </row>
    <row r="97" spans="1:8" ht="25" customHeight="1">
      <c r="A97" s="123"/>
      <c r="B97" s="123"/>
      <c r="C97" s="136"/>
      <c r="D97" s="135"/>
      <c r="E97" s="121"/>
      <c r="F97" s="121"/>
      <c r="G97" s="121"/>
      <c r="H97" s="121"/>
    </row>
    <row r="98" spans="1:8" ht="25" customHeight="1">
      <c r="A98" s="20" t="s">
        <v>15</v>
      </c>
      <c r="B98" s="123" t="s">
        <v>208</v>
      </c>
      <c r="C98" s="136" t="s">
        <v>88</v>
      </c>
      <c r="D98" s="126">
        <v>361600</v>
      </c>
      <c r="E98" s="121"/>
      <c r="F98" s="121"/>
      <c r="G98" s="121">
        <f t="shared" si="2"/>
        <v>0</v>
      </c>
      <c r="H98" s="121">
        <f t="shared" si="3"/>
        <v>361600</v>
      </c>
    </row>
    <row r="99" spans="1:8" ht="25" customHeight="1">
      <c r="A99" s="20" t="s">
        <v>16</v>
      </c>
      <c r="B99" s="123" t="s">
        <v>209</v>
      </c>
      <c r="C99" s="136" t="s">
        <v>162</v>
      </c>
      <c r="D99" s="135"/>
      <c r="E99" s="121"/>
      <c r="F99" s="121"/>
      <c r="G99" s="121"/>
      <c r="H99" s="121"/>
    </row>
    <row r="100" spans="1:8" ht="25" customHeight="1">
      <c r="A100" s="123"/>
      <c r="B100" s="123"/>
      <c r="C100" s="136"/>
      <c r="D100" s="135"/>
      <c r="E100" s="121"/>
      <c r="F100" s="121"/>
      <c r="G100" s="121"/>
      <c r="H100" s="121"/>
    </row>
    <row r="101" spans="1:8" ht="25" customHeight="1">
      <c r="A101" s="123" t="s">
        <v>15</v>
      </c>
      <c r="B101" s="123" t="s">
        <v>202</v>
      </c>
      <c r="C101" s="136" t="s">
        <v>167</v>
      </c>
      <c r="D101" s="126">
        <v>91600</v>
      </c>
      <c r="E101" s="121"/>
      <c r="F101" s="121"/>
      <c r="G101" s="121">
        <f t="shared" si="2"/>
        <v>0</v>
      </c>
      <c r="H101" s="121">
        <f t="shared" si="3"/>
        <v>91600</v>
      </c>
    </row>
    <row r="102" spans="1:8" ht="25" customHeight="1">
      <c r="A102" s="123" t="s">
        <v>16</v>
      </c>
      <c r="B102" s="123" t="s">
        <v>13</v>
      </c>
      <c r="C102" s="136" t="s">
        <v>165</v>
      </c>
      <c r="D102" s="135"/>
      <c r="E102" s="121"/>
      <c r="F102" s="121"/>
      <c r="G102" s="121"/>
      <c r="H102" s="121"/>
    </row>
    <row r="103" spans="1:8" ht="25" customHeight="1">
      <c r="A103" s="123"/>
      <c r="B103" s="123"/>
      <c r="C103" s="136" t="s">
        <v>166</v>
      </c>
      <c r="D103" s="135"/>
      <c r="E103" s="121"/>
      <c r="F103" s="121"/>
      <c r="G103" s="121"/>
      <c r="H103" s="121"/>
    </row>
    <row r="104" spans="1:8" ht="25" customHeight="1">
      <c r="A104" s="123"/>
      <c r="B104" s="123"/>
      <c r="C104" s="136"/>
      <c r="D104" s="135"/>
      <c r="E104" s="121"/>
      <c r="F104" s="121"/>
      <c r="G104" s="121"/>
      <c r="H104" s="121"/>
    </row>
    <row r="105" spans="1:8" ht="25" customHeight="1">
      <c r="A105" s="123" t="s">
        <v>15</v>
      </c>
      <c r="B105" s="123" t="s">
        <v>202</v>
      </c>
      <c r="C105" s="136" t="s">
        <v>136</v>
      </c>
      <c r="D105" s="126">
        <v>241000</v>
      </c>
      <c r="E105" s="121"/>
      <c r="F105" s="121"/>
      <c r="G105" s="121">
        <f t="shared" si="2"/>
        <v>0</v>
      </c>
      <c r="H105" s="121">
        <f t="shared" si="3"/>
        <v>241000</v>
      </c>
    </row>
    <row r="106" spans="1:8" ht="25" customHeight="1">
      <c r="A106" s="123" t="s">
        <v>16</v>
      </c>
      <c r="B106" s="123" t="s">
        <v>13</v>
      </c>
      <c r="C106" s="136" t="s">
        <v>168</v>
      </c>
      <c r="D106" s="135"/>
      <c r="E106" s="121"/>
      <c r="F106" s="121"/>
      <c r="G106" s="121"/>
      <c r="H106" s="121"/>
    </row>
    <row r="107" spans="1:8" ht="25" customHeight="1">
      <c r="A107" s="123"/>
      <c r="B107" s="123"/>
      <c r="C107" s="136" t="s">
        <v>166</v>
      </c>
      <c r="D107" s="135"/>
      <c r="E107" s="121"/>
      <c r="F107" s="121"/>
      <c r="G107" s="121"/>
      <c r="H107" s="121"/>
    </row>
    <row r="108" spans="1:8" ht="25" customHeight="1">
      <c r="A108" s="123"/>
      <c r="B108" s="123"/>
      <c r="C108" s="136"/>
      <c r="D108" s="135"/>
      <c r="E108" s="121"/>
      <c r="F108" s="121"/>
      <c r="G108" s="121"/>
      <c r="H108" s="121"/>
    </row>
    <row r="109" spans="1:8" ht="25" customHeight="1">
      <c r="A109" s="123" t="s">
        <v>15</v>
      </c>
      <c r="B109" s="123" t="s">
        <v>202</v>
      </c>
      <c r="C109" s="136" t="s">
        <v>171</v>
      </c>
      <c r="D109" s="126">
        <v>90400</v>
      </c>
      <c r="E109" s="121"/>
      <c r="F109" s="121"/>
      <c r="G109" s="121">
        <f t="shared" si="2"/>
        <v>0</v>
      </c>
      <c r="H109" s="121">
        <f t="shared" si="3"/>
        <v>90400</v>
      </c>
    </row>
    <row r="110" spans="1:8" ht="25" customHeight="1">
      <c r="A110" s="123" t="s">
        <v>16</v>
      </c>
      <c r="B110" s="123" t="s">
        <v>13</v>
      </c>
      <c r="C110" s="136" t="s">
        <v>169</v>
      </c>
      <c r="D110" s="135"/>
      <c r="E110" s="121"/>
      <c r="F110" s="121"/>
      <c r="G110" s="121"/>
      <c r="H110" s="121"/>
    </row>
    <row r="111" spans="1:8" ht="25" customHeight="1">
      <c r="A111" s="123"/>
      <c r="B111" s="123"/>
      <c r="C111" s="136" t="s">
        <v>170</v>
      </c>
      <c r="D111" s="135"/>
      <c r="E111" s="121"/>
      <c r="F111" s="121"/>
      <c r="G111" s="121"/>
      <c r="H111" s="121"/>
    </row>
    <row r="112" spans="1:8" ht="25" customHeight="1">
      <c r="A112" s="123"/>
      <c r="B112" s="123"/>
      <c r="C112" s="136" t="s">
        <v>166</v>
      </c>
      <c r="D112" s="135"/>
      <c r="E112" s="121"/>
      <c r="F112" s="121"/>
      <c r="G112" s="121"/>
      <c r="H112" s="121"/>
    </row>
    <row r="113" spans="1:8" ht="25" customHeight="1">
      <c r="A113" s="123"/>
      <c r="B113" s="123"/>
      <c r="C113" s="136"/>
      <c r="D113" s="135"/>
      <c r="E113" s="121"/>
      <c r="F113" s="121"/>
      <c r="G113" s="121"/>
      <c r="H113" s="121"/>
    </row>
    <row r="114" spans="1:8" ht="25" customHeight="1">
      <c r="A114" s="20" t="s">
        <v>15</v>
      </c>
      <c r="B114" s="123" t="s">
        <v>202</v>
      </c>
      <c r="C114" s="136" t="s">
        <v>171</v>
      </c>
      <c r="D114" s="126">
        <v>125500</v>
      </c>
      <c r="E114" s="121"/>
      <c r="F114" s="121"/>
      <c r="G114" s="121">
        <f t="shared" si="2"/>
        <v>0</v>
      </c>
      <c r="H114" s="121">
        <f t="shared" si="3"/>
        <v>125500</v>
      </c>
    </row>
    <row r="115" spans="1:8" ht="25" customHeight="1">
      <c r="A115" s="20" t="s">
        <v>16</v>
      </c>
      <c r="B115" s="123" t="s">
        <v>13</v>
      </c>
      <c r="C115" s="136" t="s">
        <v>172</v>
      </c>
      <c r="D115" s="135"/>
      <c r="E115" s="121"/>
      <c r="F115" s="121"/>
      <c r="G115" s="121"/>
      <c r="H115" s="121"/>
    </row>
    <row r="116" spans="1:8" ht="25" customHeight="1">
      <c r="A116" s="123"/>
      <c r="B116" s="123"/>
      <c r="C116" s="136" t="s">
        <v>173</v>
      </c>
      <c r="D116" s="135"/>
      <c r="E116" s="121"/>
      <c r="F116" s="121"/>
      <c r="G116" s="121"/>
      <c r="H116" s="121"/>
    </row>
    <row r="117" spans="1:8" ht="25" customHeight="1">
      <c r="A117" s="123"/>
      <c r="B117" s="123"/>
      <c r="C117" s="136" t="s">
        <v>166</v>
      </c>
      <c r="D117" s="135"/>
      <c r="E117" s="121"/>
      <c r="F117" s="121"/>
      <c r="G117" s="121"/>
      <c r="H117" s="121"/>
    </row>
    <row r="118" spans="1:8" ht="25" customHeight="1">
      <c r="A118" s="123"/>
      <c r="B118" s="123"/>
      <c r="C118" s="136"/>
      <c r="D118" s="135"/>
      <c r="E118" s="121"/>
      <c r="F118" s="121"/>
      <c r="G118" s="121"/>
      <c r="H118" s="121"/>
    </row>
    <row r="119" spans="1:8" ht="25" customHeight="1">
      <c r="A119" s="123" t="s">
        <v>15</v>
      </c>
      <c r="B119" s="123" t="s">
        <v>202</v>
      </c>
      <c r="C119" s="136" t="s">
        <v>177</v>
      </c>
      <c r="D119" s="126">
        <v>348000</v>
      </c>
      <c r="E119" s="121"/>
      <c r="F119" s="121"/>
      <c r="G119" s="121">
        <f t="shared" si="2"/>
        <v>0</v>
      </c>
      <c r="H119" s="121">
        <f t="shared" si="3"/>
        <v>348000</v>
      </c>
    </row>
    <row r="120" spans="1:8" ht="25" customHeight="1">
      <c r="A120" s="123" t="s">
        <v>16</v>
      </c>
      <c r="B120" s="123" t="s">
        <v>13</v>
      </c>
      <c r="C120" s="136" t="s">
        <v>174</v>
      </c>
      <c r="D120" s="135"/>
      <c r="E120" s="121"/>
      <c r="F120" s="121"/>
      <c r="G120" s="121"/>
      <c r="H120" s="121"/>
    </row>
    <row r="121" spans="1:8" ht="25" customHeight="1">
      <c r="A121" s="123"/>
      <c r="B121" s="123"/>
      <c r="C121" s="136" t="s">
        <v>175</v>
      </c>
      <c r="D121" s="135"/>
      <c r="E121" s="121"/>
      <c r="F121" s="121"/>
      <c r="G121" s="121"/>
      <c r="H121" s="121"/>
    </row>
    <row r="122" spans="1:8" ht="25" customHeight="1">
      <c r="A122" s="123"/>
      <c r="B122" s="123"/>
      <c r="C122" s="136" t="s">
        <v>176</v>
      </c>
      <c r="D122" s="135"/>
      <c r="E122" s="121"/>
      <c r="F122" s="121"/>
      <c r="G122" s="121"/>
      <c r="H122" s="121"/>
    </row>
    <row r="123" spans="1:8" ht="25" customHeight="1">
      <c r="A123" s="123"/>
      <c r="B123" s="123"/>
      <c r="C123" s="136" t="s">
        <v>166</v>
      </c>
      <c r="D123" s="135"/>
      <c r="E123" s="121"/>
      <c r="F123" s="121"/>
      <c r="G123" s="121"/>
      <c r="H123" s="121"/>
    </row>
    <row r="124" spans="1:8" ht="25" customHeight="1">
      <c r="A124" s="123"/>
      <c r="B124" s="123"/>
      <c r="C124" s="136"/>
      <c r="D124" s="135"/>
      <c r="E124" s="121"/>
      <c r="F124" s="121"/>
      <c r="G124" s="121"/>
      <c r="H124" s="121"/>
    </row>
    <row r="125" spans="1:8" ht="25" customHeight="1">
      <c r="A125" s="20" t="s">
        <v>15</v>
      </c>
      <c r="B125" s="123" t="s">
        <v>202</v>
      </c>
      <c r="C125" s="136" t="s">
        <v>179</v>
      </c>
      <c r="D125" s="126">
        <v>117000</v>
      </c>
      <c r="E125" s="141">
        <v>117000</v>
      </c>
      <c r="F125" s="121">
        <v>117000</v>
      </c>
      <c r="G125" s="121">
        <f t="shared" si="2"/>
        <v>0</v>
      </c>
      <c r="H125" s="121">
        <f t="shared" si="3"/>
        <v>0</v>
      </c>
    </row>
    <row r="126" spans="1:8" ht="25" customHeight="1">
      <c r="A126" s="20" t="s">
        <v>16</v>
      </c>
      <c r="B126" s="123" t="s">
        <v>203</v>
      </c>
      <c r="C126" s="136" t="s">
        <v>178</v>
      </c>
      <c r="D126" s="135"/>
      <c r="E126" s="141" t="s">
        <v>268</v>
      </c>
      <c r="F126" s="165" t="s">
        <v>362</v>
      </c>
      <c r="G126" s="121"/>
      <c r="H126" s="121"/>
    </row>
    <row r="127" spans="1:8" ht="25" customHeight="1">
      <c r="A127" s="123"/>
      <c r="B127" s="123"/>
      <c r="C127" s="136" t="s">
        <v>180</v>
      </c>
      <c r="D127" s="135"/>
      <c r="E127" s="121"/>
      <c r="F127" s="121"/>
      <c r="G127" s="121"/>
      <c r="H127" s="121"/>
    </row>
    <row r="128" spans="1:8" ht="25" customHeight="1">
      <c r="A128" s="123"/>
      <c r="B128" s="123"/>
      <c r="C128" s="136"/>
      <c r="D128" s="135"/>
      <c r="E128" s="121"/>
      <c r="F128" s="121"/>
      <c r="G128" s="121"/>
      <c r="H128" s="121"/>
    </row>
    <row r="129" spans="1:8" ht="25" customHeight="1">
      <c r="A129" s="20" t="s">
        <v>15</v>
      </c>
      <c r="B129" s="123" t="s">
        <v>202</v>
      </c>
      <c r="C129" s="136" t="s">
        <v>140</v>
      </c>
      <c r="D129" s="126">
        <v>494000</v>
      </c>
      <c r="E129" s="121">
        <v>494000</v>
      </c>
      <c r="F129" s="121">
        <v>494000</v>
      </c>
      <c r="G129" s="121">
        <f t="shared" si="2"/>
        <v>0</v>
      </c>
      <c r="H129" s="121">
        <f t="shared" si="3"/>
        <v>0</v>
      </c>
    </row>
    <row r="130" spans="1:8" ht="25" customHeight="1">
      <c r="A130" s="20" t="s">
        <v>16</v>
      </c>
      <c r="B130" s="123" t="s">
        <v>203</v>
      </c>
      <c r="C130" s="136" t="s">
        <v>181</v>
      </c>
      <c r="D130" s="135"/>
      <c r="E130" s="121" t="s">
        <v>261</v>
      </c>
      <c r="F130" s="121" t="s">
        <v>231</v>
      </c>
      <c r="G130" s="121"/>
      <c r="H130" s="121"/>
    </row>
    <row r="131" spans="1:8" ht="25" customHeight="1">
      <c r="A131" s="123"/>
      <c r="B131" s="123"/>
      <c r="C131" s="136"/>
      <c r="D131" s="135"/>
      <c r="E131" s="121"/>
      <c r="F131" s="121"/>
      <c r="G131" s="121"/>
      <c r="H131" s="121"/>
    </row>
    <row r="132" spans="1:8" ht="25" customHeight="1">
      <c r="A132" s="123" t="s">
        <v>15</v>
      </c>
      <c r="B132" s="123" t="s">
        <v>202</v>
      </c>
      <c r="C132" s="136" t="s">
        <v>183</v>
      </c>
      <c r="D132" s="126">
        <v>862600</v>
      </c>
      <c r="E132" s="121"/>
      <c r="F132" s="121"/>
      <c r="G132" s="121">
        <f t="shared" si="2"/>
        <v>0</v>
      </c>
      <c r="H132" s="121">
        <f t="shared" si="3"/>
        <v>862600</v>
      </c>
    </row>
    <row r="133" spans="1:8" ht="25" customHeight="1">
      <c r="A133" s="123" t="s">
        <v>16</v>
      </c>
      <c r="B133" s="123" t="s">
        <v>13</v>
      </c>
      <c r="C133" s="136" t="s">
        <v>182</v>
      </c>
      <c r="D133" s="135"/>
      <c r="E133" s="121"/>
      <c r="F133" s="121"/>
      <c r="G133" s="121"/>
      <c r="H133" s="121"/>
    </row>
    <row r="134" spans="1:8" ht="25" customHeight="1">
      <c r="A134" s="123"/>
      <c r="B134" s="123"/>
      <c r="C134" s="136"/>
      <c r="D134" s="135"/>
      <c r="E134" s="121"/>
      <c r="F134" s="121"/>
      <c r="G134" s="121"/>
      <c r="H134" s="121"/>
    </row>
    <row r="135" spans="1:8" ht="25" customHeight="1">
      <c r="A135" s="20" t="s">
        <v>15</v>
      </c>
      <c r="B135" s="123" t="s">
        <v>202</v>
      </c>
      <c r="C135" s="136" t="s">
        <v>184</v>
      </c>
      <c r="D135" s="126">
        <v>491000</v>
      </c>
      <c r="E135" s="121"/>
      <c r="F135" s="121"/>
      <c r="G135" s="121">
        <f t="shared" si="2"/>
        <v>0</v>
      </c>
      <c r="H135" s="121">
        <f t="shared" si="3"/>
        <v>491000</v>
      </c>
    </row>
    <row r="136" spans="1:8" ht="25" customHeight="1">
      <c r="A136" s="20" t="s">
        <v>16</v>
      </c>
      <c r="B136" s="123" t="s">
        <v>203</v>
      </c>
      <c r="C136" s="136" t="s">
        <v>185</v>
      </c>
      <c r="D136" s="135"/>
      <c r="E136" s="121"/>
      <c r="F136" s="121"/>
      <c r="G136" s="121"/>
      <c r="H136" s="121"/>
    </row>
    <row r="137" spans="1:8" ht="25" customHeight="1">
      <c r="A137" s="123"/>
      <c r="B137" s="123"/>
      <c r="C137" s="136" t="s">
        <v>186</v>
      </c>
      <c r="D137" s="135"/>
      <c r="E137" s="121"/>
      <c r="F137" s="121"/>
      <c r="G137" s="121"/>
      <c r="H137" s="121"/>
    </row>
    <row r="138" spans="1:8" ht="25" customHeight="1">
      <c r="A138" s="123"/>
      <c r="B138" s="123"/>
      <c r="C138" s="136"/>
      <c r="D138" s="135"/>
      <c r="E138" s="121"/>
      <c r="F138" s="121"/>
      <c r="G138" s="121"/>
      <c r="H138" s="121"/>
    </row>
    <row r="139" spans="1:8" ht="25" customHeight="1">
      <c r="A139" s="123" t="s">
        <v>15</v>
      </c>
      <c r="B139" s="123" t="s">
        <v>202</v>
      </c>
      <c r="C139" s="136" t="s">
        <v>164</v>
      </c>
      <c r="D139" s="126">
        <v>147600</v>
      </c>
      <c r="E139" s="141"/>
      <c r="F139" s="121"/>
      <c r="G139" s="121">
        <f t="shared" ref="G139:G164" si="4">SUM(E139-F139)</f>
        <v>0</v>
      </c>
      <c r="H139" s="121">
        <f t="shared" ref="H139:H164" si="5">SUM(D139-E139)</f>
        <v>147600</v>
      </c>
    </row>
    <row r="140" spans="1:8" ht="25" customHeight="1">
      <c r="A140" s="123" t="s">
        <v>16</v>
      </c>
      <c r="B140" s="123" t="s">
        <v>13</v>
      </c>
      <c r="C140" s="136" t="s">
        <v>187</v>
      </c>
      <c r="D140" s="135"/>
      <c r="E140" s="141"/>
      <c r="F140" s="121"/>
      <c r="G140" s="121"/>
      <c r="H140" s="121"/>
    </row>
    <row r="141" spans="1:8" ht="25" customHeight="1">
      <c r="A141" s="123"/>
      <c r="B141" s="123"/>
      <c r="C141" s="136"/>
      <c r="D141" s="135"/>
      <c r="E141" s="121"/>
      <c r="F141" s="121"/>
      <c r="G141" s="121"/>
      <c r="H141" s="121"/>
    </row>
    <row r="142" spans="1:8" ht="25" customHeight="1">
      <c r="A142" s="123" t="s">
        <v>15</v>
      </c>
      <c r="B142" s="123" t="s">
        <v>202</v>
      </c>
      <c r="C142" s="136" t="s">
        <v>190</v>
      </c>
      <c r="D142" s="126">
        <v>499800</v>
      </c>
      <c r="E142" s="141">
        <v>499000</v>
      </c>
      <c r="F142" s="121">
        <v>499000</v>
      </c>
      <c r="G142" s="121">
        <f t="shared" si="4"/>
        <v>0</v>
      </c>
      <c r="H142" s="121">
        <f t="shared" si="5"/>
        <v>800</v>
      </c>
    </row>
    <row r="143" spans="1:8" ht="25" customHeight="1">
      <c r="A143" s="123" t="s">
        <v>16</v>
      </c>
      <c r="B143" s="123" t="s">
        <v>13</v>
      </c>
      <c r="C143" s="136" t="s">
        <v>188</v>
      </c>
      <c r="D143" s="135"/>
      <c r="E143" s="141"/>
      <c r="F143" s="165" t="s">
        <v>361</v>
      </c>
      <c r="G143" s="121"/>
      <c r="H143" s="121"/>
    </row>
    <row r="144" spans="1:8" ht="25" customHeight="1">
      <c r="A144" s="123"/>
      <c r="B144" s="123"/>
      <c r="C144" s="136" t="s">
        <v>189</v>
      </c>
      <c r="D144" s="135"/>
      <c r="E144" s="121"/>
      <c r="F144" s="121"/>
      <c r="G144" s="121"/>
      <c r="H144" s="121"/>
    </row>
    <row r="145" spans="1:8" ht="25" customHeight="1">
      <c r="A145" s="123"/>
      <c r="B145" s="123"/>
      <c r="C145" s="136"/>
      <c r="D145" s="135"/>
      <c r="E145" s="121"/>
      <c r="F145" s="121"/>
      <c r="G145" s="121"/>
      <c r="H145" s="121"/>
    </row>
    <row r="146" spans="1:8" ht="25" customHeight="1">
      <c r="A146" s="20" t="s">
        <v>15</v>
      </c>
      <c r="B146" s="123" t="s">
        <v>202</v>
      </c>
      <c r="C146" s="136" t="s">
        <v>191</v>
      </c>
      <c r="D146" s="126">
        <v>271300</v>
      </c>
      <c r="E146" s="141">
        <v>271000</v>
      </c>
      <c r="F146" s="121"/>
      <c r="G146" s="121">
        <f t="shared" si="4"/>
        <v>271000</v>
      </c>
      <c r="H146" s="121">
        <f t="shared" si="5"/>
        <v>300</v>
      </c>
    </row>
    <row r="147" spans="1:8" ht="25" customHeight="1">
      <c r="A147" s="20" t="s">
        <v>16</v>
      </c>
      <c r="B147" s="123" t="s">
        <v>203</v>
      </c>
      <c r="C147" s="136" t="s">
        <v>192</v>
      </c>
      <c r="D147" s="135"/>
      <c r="E147" s="141" t="s">
        <v>269</v>
      </c>
      <c r="F147" s="121"/>
      <c r="G147" s="121"/>
      <c r="H147" s="121"/>
    </row>
    <row r="148" spans="1:8" ht="25" customHeight="1">
      <c r="A148" s="123"/>
      <c r="B148" s="123"/>
      <c r="C148" s="136" t="s">
        <v>193</v>
      </c>
      <c r="D148" s="135"/>
      <c r="E148" s="121"/>
      <c r="F148" s="121"/>
      <c r="G148" s="121"/>
      <c r="H148" s="121"/>
    </row>
    <row r="149" spans="1:8" ht="25" customHeight="1">
      <c r="A149" s="123"/>
      <c r="B149" s="123"/>
      <c r="C149" s="136" t="s">
        <v>101</v>
      </c>
      <c r="D149" s="135"/>
      <c r="E149" s="121"/>
      <c r="F149" s="121"/>
      <c r="G149" s="121"/>
      <c r="H149" s="121"/>
    </row>
    <row r="150" spans="1:8" ht="25" customHeight="1">
      <c r="A150" s="123"/>
      <c r="B150" s="123"/>
      <c r="C150" s="136"/>
      <c r="D150" s="135"/>
      <c r="E150" s="121"/>
      <c r="F150" s="121"/>
      <c r="G150" s="121"/>
      <c r="H150" s="121"/>
    </row>
    <row r="151" spans="1:8" ht="25" customHeight="1">
      <c r="A151" s="20" t="s">
        <v>15</v>
      </c>
      <c r="B151" s="123" t="s">
        <v>202</v>
      </c>
      <c r="C151" s="136" t="s">
        <v>195</v>
      </c>
      <c r="D151" s="126">
        <v>498600</v>
      </c>
      <c r="E151" s="141"/>
      <c r="F151" s="121"/>
      <c r="G151" s="121">
        <f t="shared" si="4"/>
        <v>0</v>
      </c>
      <c r="H151" s="121">
        <f t="shared" si="5"/>
        <v>498600</v>
      </c>
    </row>
    <row r="152" spans="1:8" ht="25" customHeight="1">
      <c r="A152" s="20" t="s">
        <v>16</v>
      </c>
      <c r="B152" s="123" t="s">
        <v>13</v>
      </c>
      <c r="C152" s="136" t="s">
        <v>194</v>
      </c>
      <c r="D152" s="135"/>
      <c r="E152" s="141"/>
      <c r="F152" s="165"/>
      <c r="G152" s="121"/>
      <c r="H152" s="121"/>
    </row>
    <row r="153" spans="1:8" ht="25" customHeight="1">
      <c r="A153" s="123"/>
      <c r="B153" s="123"/>
      <c r="C153" s="136" t="s">
        <v>196</v>
      </c>
      <c r="D153" s="135"/>
      <c r="E153" s="121"/>
      <c r="F153" s="122"/>
      <c r="G153" s="121"/>
      <c r="H153" s="121"/>
    </row>
    <row r="154" spans="1:8" ht="25" customHeight="1">
      <c r="A154" s="125"/>
      <c r="B154" s="123"/>
      <c r="C154" s="137"/>
      <c r="D154" s="126"/>
      <c r="E154" s="126"/>
      <c r="F154" s="126"/>
      <c r="G154" s="121"/>
      <c r="H154" s="121"/>
    </row>
    <row r="155" spans="1:8" ht="25" customHeight="1">
      <c r="A155" s="20" t="s">
        <v>15</v>
      </c>
      <c r="B155" s="123" t="s">
        <v>202</v>
      </c>
      <c r="C155" s="137" t="s">
        <v>198</v>
      </c>
      <c r="D155" s="126">
        <v>105700</v>
      </c>
      <c r="E155" s="127">
        <v>103500</v>
      </c>
      <c r="F155" s="127">
        <v>103500</v>
      </c>
      <c r="G155" s="121">
        <f t="shared" si="4"/>
        <v>0</v>
      </c>
      <c r="H155" s="121">
        <f t="shared" si="5"/>
        <v>2200</v>
      </c>
    </row>
    <row r="156" spans="1:8" ht="25" customHeight="1">
      <c r="A156" s="20" t="s">
        <v>16</v>
      </c>
      <c r="B156" s="123" t="s">
        <v>13</v>
      </c>
      <c r="C156" s="137" t="s">
        <v>197</v>
      </c>
      <c r="D156" s="126"/>
      <c r="E156" s="127" t="s">
        <v>262</v>
      </c>
      <c r="F156" s="127" t="s">
        <v>270</v>
      </c>
      <c r="G156" s="121"/>
      <c r="H156" s="121"/>
    </row>
    <row r="157" spans="1:8" ht="25" customHeight="1">
      <c r="A157" s="128"/>
      <c r="B157" s="123"/>
      <c r="C157" s="137" t="s">
        <v>189</v>
      </c>
      <c r="D157" s="126"/>
      <c r="E157" s="127"/>
      <c r="F157" s="127"/>
      <c r="G157" s="121"/>
      <c r="H157" s="121"/>
    </row>
    <row r="158" spans="1:8" ht="25" customHeight="1">
      <c r="A158" s="128"/>
      <c r="B158" s="123"/>
      <c r="C158" s="137"/>
      <c r="D158" s="126"/>
      <c r="E158" s="127"/>
      <c r="F158" s="127"/>
      <c r="G158" s="121"/>
      <c r="H158" s="121"/>
    </row>
    <row r="159" spans="1:8" ht="25" customHeight="1">
      <c r="A159" s="20" t="s">
        <v>15</v>
      </c>
      <c r="B159" s="123" t="s">
        <v>206</v>
      </c>
      <c r="C159" s="137" t="s">
        <v>201</v>
      </c>
      <c r="D159" s="126">
        <v>15000</v>
      </c>
      <c r="E159" s="127"/>
      <c r="F159" s="127"/>
      <c r="G159" s="121">
        <f t="shared" si="4"/>
        <v>0</v>
      </c>
      <c r="H159" s="121">
        <f t="shared" si="5"/>
        <v>15000</v>
      </c>
    </row>
    <row r="160" spans="1:8" ht="25" customHeight="1">
      <c r="A160" s="20" t="s">
        <v>16</v>
      </c>
      <c r="B160" s="123" t="s">
        <v>207</v>
      </c>
      <c r="C160" s="137" t="s">
        <v>200</v>
      </c>
      <c r="D160" s="126"/>
      <c r="E160" s="127"/>
      <c r="F160" s="127"/>
      <c r="G160" s="121"/>
      <c r="H160" s="121"/>
    </row>
    <row r="161" spans="1:8" ht="25" customHeight="1">
      <c r="A161" s="128"/>
      <c r="B161" s="123"/>
      <c r="C161" s="137" t="s">
        <v>199</v>
      </c>
      <c r="D161" s="126"/>
      <c r="E161" s="127"/>
      <c r="F161" s="127"/>
      <c r="G161" s="121"/>
      <c r="H161" s="121"/>
    </row>
    <row r="162" spans="1:8" ht="25" customHeight="1">
      <c r="A162" s="128"/>
      <c r="B162" s="123"/>
      <c r="C162" s="137" t="s">
        <v>101</v>
      </c>
      <c r="D162" s="126"/>
      <c r="E162" s="127"/>
      <c r="F162" s="127"/>
      <c r="G162" s="121"/>
      <c r="H162" s="121"/>
    </row>
    <row r="163" spans="1:8" ht="25" customHeight="1">
      <c r="A163" s="128"/>
      <c r="B163" s="123"/>
      <c r="C163" s="137"/>
      <c r="D163" s="126"/>
      <c r="E163" s="127"/>
      <c r="F163" s="127"/>
      <c r="G163" s="121"/>
      <c r="H163" s="121"/>
    </row>
    <row r="164" spans="1:8" ht="25" customHeight="1">
      <c r="A164" s="112" t="s">
        <v>213</v>
      </c>
      <c r="B164" s="123" t="s">
        <v>210</v>
      </c>
      <c r="C164" s="137" t="s">
        <v>211</v>
      </c>
      <c r="D164" s="126">
        <v>91500</v>
      </c>
      <c r="E164" s="127">
        <v>91164</v>
      </c>
      <c r="F164" s="127">
        <v>91164</v>
      </c>
      <c r="G164" s="121">
        <f t="shared" si="4"/>
        <v>0</v>
      </c>
      <c r="H164" s="121">
        <f t="shared" si="5"/>
        <v>336</v>
      </c>
    </row>
    <row r="165" spans="1:8" ht="25" customHeight="1">
      <c r="A165" s="128"/>
      <c r="B165" s="123"/>
      <c r="C165" s="137" t="s">
        <v>212</v>
      </c>
      <c r="D165" s="126"/>
      <c r="E165" s="127" t="s">
        <v>263</v>
      </c>
      <c r="F165" s="127" t="s">
        <v>233</v>
      </c>
      <c r="G165" s="121"/>
      <c r="H165" s="121"/>
    </row>
    <row r="166" spans="1:8" ht="25" customHeight="1">
      <c r="A166" s="128"/>
      <c r="B166" s="123"/>
      <c r="C166" s="137"/>
      <c r="D166" s="126"/>
      <c r="E166" s="127"/>
      <c r="F166" s="127"/>
      <c r="G166" s="121"/>
      <c r="H166" s="121"/>
    </row>
    <row r="167" spans="1:8" ht="25" customHeight="1">
      <c r="A167" s="128"/>
      <c r="B167" s="123"/>
      <c r="C167" s="137"/>
      <c r="D167" s="126"/>
      <c r="E167" s="127"/>
      <c r="F167" s="127"/>
      <c r="G167" s="121"/>
      <c r="H167" s="121"/>
    </row>
    <row r="168" spans="1:8" ht="25" customHeight="1">
      <c r="A168" s="129"/>
      <c r="B168" s="129"/>
      <c r="C168" s="129"/>
      <c r="D168" s="130"/>
      <c r="E168" s="130"/>
      <c r="F168" s="130"/>
      <c r="G168" s="130"/>
      <c r="H168" s="130"/>
    </row>
    <row r="169" spans="1:8" ht="25" customHeight="1">
      <c r="A169" s="175" t="s">
        <v>1</v>
      </c>
      <c r="B169" s="175"/>
      <c r="C169" s="175"/>
      <c r="D169" s="131">
        <f>SUM(D7:D168)</f>
        <v>15058600</v>
      </c>
      <c r="E169" s="131">
        <f>SUM(E7:E168)</f>
        <v>10147820</v>
      </c>
      <c r="F169" s="131">
        <f>SUM(F7:F168)</f>
        <v>9318380.7699999996</v>
      </c>
      <c r="G169" s="131">
        <f>SUM(G7:G168)</f>
        <v>829439.23</v>
      </c>
      <c r="H169" s="131">
        <f>SUM(H7:H168)</f>
        <v>4910780</v>
      </c>
    </row>
    <row r="170" spans="1:8" ht="25" customHeight="1"/>
    <row r="171" spans="1:8" ht="25" customHeight="1"/>
    <row r="172" spans="1:8" ht="25" customHeight="1"/>
    <row r="173" spans="1:8" ht="25" customHeight="1"/>
  </sheetData>
  <mergeCells count="4">
    <mergeCell ref="A1:H1"/>
    <mergeCell ref="A2:H2"/>
    <mergeCell ref="A3:H3"/>
    <mergeCell ref="A169:C169"/>
  </mergeCells>
  <pageMargins left="0.47244094488188981" right="0.31496062992125984" top="0.39370078740157483" bottom="0.2362204724409449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4EED2-3B65-42D8-84B4-1AF887CBAB8D}">
  <dimension ref="A1:G116"/>
  <sheetViews>
    <sheetView topLeftCell="A40" workbookViewId="0">
      <selection activeCell="J14" sqref="J14"/>
    </sheetView>
  </sheetViews>
  <sheetFormatPr defaultRowHeight="14.5"/>
  <cols>
    <col min="1" max="1" width="7.26953125" style="107" customWidth="1"/>
    <col min="2" max="2" width="42.36328125" style="108" customWidth="1"/>
    <col min="3" max="3" width="4.453125" style="109" customWidth="1"/>
    <col min="4" max="4" width="14.26953125" customWidth="1"/>
    <col min="5" max="5" width="14.08984375" style="110" customWidth="1"/>
  </cols>
  <sheetData>
    <row r="1" spans="1:6" ht="37" thickBot="1">
      <c r="A1" s="184" t="s">
        <v>47</v>
      </c>
      <c r="B1" s="184"/>
      <c r="C1" s="184"/>
      <c r="D1" s="184"/>
      <c r="E1" s="184"/>
      <c r="F1" s="184"/>
    </row>
    <row r="2" spans="1:6" ht="21" thickBot="1">
      <c r="A2" s="46" t="s">
        <v>48</v>
      </c>
      <c r="B2" s="47" t="s">
        <v>49</v>
      </c>
      <c r="C2" s="185" t="s">
        <v>50</v>
      </c>
      <c r="D2" s="185"/>
      <c r="E2" s="48" t="s">
        <v>51</v>
      </c>
      <c r="F2" s="49" t="s">
        <v>52</v>
      </c>
    </row>
    <row r="3" spans="1:6" ht="30" customHeight="1">
      <c r="A3" s="50">
        <v>1</v>
      </c>
      <c r="B3" s="51" t="s">
        <v>53</v>
      </c>
      <c r="C3" s="178">
        <v>1</v>
      </c>
      <c r="D3" s="187" t="s">
        <v>54</v>
      </c>
      <c r="E3" s="52">
        <v>475500</v>
      </c>
      <c r="F3" s="181"/>
    </row>
    <row r="4" spans="1:6" ht="28.5" customHeight="1">
      <c r="A4" s="53">
        <v>2</v>
      </c>
      <c r="B4" s="54" t="s">
        <v>55</v>
      </c>
      <c r="C4" s="179"/>
      <c r="D4" s="188"/>
      <c r="E4" s="55">
        <v>491400</v>
      </c>
      <c r="F4" s="182"/>
    </row>
    <row r="5" spans="1:6" ht="27.75" customHeight="1" thickBot="1">
      <c r="A5" s="56">
        <v>3</v>
      </c>
      <c r="B5" s="57" t="s">
        <v>56</v>
      </c>
      <c r="C5" s="186"/>
      <c r="D5" s="189"/>
      <c r="E5" s="58">
        <v>241000</v>
      </c>
      <c r="F5" s="190"/>
    </row>
    <row r="6" spans="1:6" ht="33.75" customHeight="1" thickBot="1">
      <c r="A6" s="59">
        <v>4</v>
      </c>
      <c r="B6" s="60" t="s">
        <v>57</v>
      </c>
      <c r="C6" s="61">
        <v>2</v>
      </c>
      <c r="D6" s="62" t="s">
        <v>58</v>
      </c>
      <c r="E6" s="63">
        <v>385700</v>
      </c>
      <c r="F6" s="64"/>
    </row>
    <row r="7" spans="1:6" ht="27.75" customHeight="1">
      <c r="A7" s="50">
        <v>5</v>
      </c>
      <c r="B7" s="51" t="s">
        <v>59</v>
      </c>
      <c r="C7" s="178">
        <v>3</v>
      </c>
      <c r="D7" s="178" t="s">
        <v>60</v>
      </c>
      <c r="E7" s="52">
        <v>498000</v>
      </c>
      <c r="F7" s="181"/>
    </row>
    <row r="8" spans="1:6" ht="48.75" customHeight="1">
      <c r="A8" s="53">
        <v>6</v>
      </c>
      <c r="B8" s="65" t="s">
        <v>61</v>
      </c>
      <c r="C8" s="179"/>
      <c r="D8" s="179"/>
      <c r="E8" s="66">
        <v>491000</v>
      </c>
      <c r="F8" s="182"/>
    </row>
    <row r="9" spans="1:6" ht="29.25" customHeight="1">
      <c r="A9" s="53">
        <v>7</v>
      </c>
      <c r="B9" s="54" t="s">
        <v>62</v>
      </c>
      <c r="C9" s="179"/>
      <c r="D9" s="179"/>
      <c r="E9" s="55">
        <v>491800</v>
      </c>
      <c r="F9" s="182"/>
    </row>
    <row r="10" spans="1:6" ht="28.5" customHeight="1" thickBot="1">
      <c r="A10" s="67">
        <v>8</v>
      </c>
      <c r="B10" s="68" t="s">
        <v>63</v>
      </c>
      <c r="C10" s="180"/>
      <c r="D10" s="180"/>
      <c r="E10" s="69">
        <v>494600</v>
      </c>
      <c r="F10" s="183"/>
    </row>
    <row r="11" spans="1:6" ht="39.75" customHeight="1">
      <c r="A11" s="50">
        <v>9</v>
      </c>
      <c r="B11" s="70" t="s">
        <v>64</v>
      </c>
      <c r="C11" s="191">
        <v>4</v>
      </c>
      <c r="D11" s="191" t="s">
        <v>65</v>
      </c>
      <c r="E11" s="52">
        <v>46600</v>
      </c>
      <c r="F11" s="194"/>
    </row>
    <row r="12" spans="1:6" ht="33.75" customHeight="1">
      <c r="A12" s="53">
        <v>10</v>
      </c>
      <c r="B12" s="71" t="s">
        <v>66</v>
      </c>
      <c r="C12" s="192"/>
      <c r="D12" s="192"/>
      <c r="E12" s="55">
        <v>499000</v>
      </c>
      <c r="F12" s="195"/>
    </row>
    <row r="13" spans="1:6" ht="66" customHeight="1" thickBot="1">
      <c r="A13" s="72">
        <v>11</v>
      </c>
      <c r="B13" s="73" t="s">
        <v>67</v>
      </c>
      <c r="C13" s="193"/>
      <c r="D13" s="193"/>
      <c r="E13" s="74">
        <v>46600</v>
      </c>
      <c r="F13" s="196"/>
    </row>
    <row r="14" spans="1:6" ht="47.25" customHeight="1" thickBot="1">
      <c r="A14" s="72">
        <v>12</v>
      </c>
      <c r="B14" s="75" t="s">
        <v>68</v>
      </c>
      <c r="C14" s="76">
        <v>5</v>
      </c>
      <c r="D14" s="77" t="s">
        <v>69</v>
      </c>
      <c r="E14" s="78">
        <v>285800</v>
      </c>
      <c r="F14" s="79"/>
    </row>
    <row r="15" spans="1:6" ht="53" customHeight="1" thickBot="1">
      <c r="A15" s="56">
        <v>13</v>
      </c>
      <c r="B15" s="60" t="s">
        <v>70</v>
      </c>
      <c r="C15" s="61">
        <v>6</v>
      </c>
      <c r="D15" s="62" t="s">
        <v>71</v>
      </c>
      <c r="E15" s="63">
        <v>29500</v>
      </c>
      <c r="F15" s="80"/>
    </row>
    <row r="16" spans="1:6" ht="42" customHeight="1" thickBot="1">
      <c r="A16" s="56">
        <v>14</v>
      </c>
      <c r="B16" s="81" t="s">
        <v>72</v>
      </c>
      <c r="C16" s="178">
        <v>7</v>
      </c>
      <c r="D16" s="178" t="s">
        <v>73</v>
      </c>
      <c r="E16" s="82">
        <v>827500</v>
      </c>
      <c r="F16" s="181"/>
    </row>
    <row r="17" spans="1:7" ht="42.75" customHeight="1" thickBot="1">
      <c r="A17" s="56">
        <v>15</v>
      </c>
      <c r="B17" s="65" t="s">
        <v>74</v>
      </c>
      <c r="C17" s="179"/>
      <c r="D17" s="179"/>
      <c r="E17" s="66">
        <v>497700</v>
      </c>
      <c r="F17" s="182"/>
    </row>
    <row r="18" spans="1:7" ht="27" customHeight="1" thickBot="1">
      <c r="A18" s="56">
        <v>16</v>
      </c>
      <c r="B18" s="65" t="s">
        <v>75</v>
      </c>
      <c r="C18" s="179"/>
      <c r="D18" s="179"/>
      <c r="E18" s="66">
        <v>402800</v>
      </c>
      <c r="F18" s="182"/>
    </row>
    <row r="19" spans="1:7" ht="27.75" customHeight="1" thickBot="1">
      <c r="A19" s="56">
        <v>17</v>
      </c>
      <c r="B19" s="83" t="s">
        <v>76</v>
      </c>
      <c r="C19" s="186"/>
      <c r="D19" s="186"/>
      <c r="E19" s="84">
        <v>467700</v>
      </c>
      <c r="F19" s="190"/>
    </row>
    <row r="20" spans="1:7" ht="48" customHeight="1" thickBot="1">
      <c r="A20" s="56">
        <v>18</v>
      </c>
      <c r="B20" s="60" t="s">
        <v>77</v>
      </c>
      <c r="C20" s="61">
        <v>8</v>
      </c>
      <c r="D20" s="62" t="s">
        <v>78</v>
      </c>
      <c r="E20" s="63">
        <v>466000</v>
      </c>
      <c r="F20" s="80"/>
      <c r="G20" s="85"/>
    </row>
    <row r="21" spans="1:7" ht="39.75" customHeight="1" thickBot="1">
      <c r="A21" s="56">
        <v>19</v>
      </c>
      <c r="B21" s="81" t="s">
        <v>79</v>
      </c>
      <c r="C21" s="178">
        <v>9</v>
      </c>
      <c r="D21" s="178" t="s">
        <v>80</v>
      </c>
      <c r="E21" s="82">
        <v>499500</v>
      </c>
      <c r="F21" s="86"/>
    </row>
    <row r="22" spans="1:7" ht="45" customHeight="1" thickBot="1">
      <c r="A22" s="56">
        <v>20</v>
      </c>
      <c r="B22" s="87" t="s">
        <v>81</v>
      </c>
      <c r="C22" s="179"/>
      <c r="D22" s="179"/>
      <c r="E22" s="66">
        <v>956000</v>
      </c>
      <c r="F22" s="88"/>
    </row>
    <row r="23" spans="1:7" ht="39.75" customHeight="1" thickBot="1">
      <c r="A23" s="56">
        <v>21</v>
      </c>
      <c r="B23" s="89" t="s">
        <v>82</v>
      </c>
      <c r="C23" s="179"/>
      <c r="D23" s="179"/>
      <c r="E23" s="66">
        <v>47000</v>
      </c>
      <c r="F23" s="88"/>
    </row>
    <row r="24" spans="1:7" ht="66" customHeight="1" thickBot="1">
      <c r="A24" s="56">
        <v>22</v>
      </c>
      <c r="B24" s="89" t="s">
        <v>83</v>
      </c>
      <c r="C24" s="179"/>
      <c r="D24" s="179"/>
      <c r="E24" s="66">
        <v>335900</v>
      </c>
      <c r="F24" s="88"/>
    </row>
    <row r="25" spans="1:7" ht="57" customHeight="1" thickBot="1">
      <c r="A25" s="56">
        <v>23</v>
      </c>
      <c r="B25" s="89" t="s">
        <v>84</v>
      </c>
      <c r="C25" s="179"/>
      <c r="D25" s="179"/>
      <c r="E25" s="66">
        <v>479600</v>
      </c>
      <c r="F25" s="88"/>
    </row>
    <row r="26" spans="1:7" ht="41.5" thickBot="1">
      <c r="A26" s="56">
        <v>24</v>
      </c>
      <c r="B26" s="90" t="s">
        <v>85</v>
      </c>
      <c r="C26" s="179">
        <v>10</v>
      </c>
      <c r="D26" s="179" t="s">
        <v>86</v>
      </c>
      <c r="E26" s="55">
        <v>252500</v>
      </c>
      <c r="F26" s="182"/>
    </row>
    <row r="27" spans="1:7" ht="39" customHeight="1" thickBot="1">
      <c r="A27" s="56">
        <v>25</v>
      </c>
      <c r="B27" s="65" t="s">
        <v>87</v>
      </c>
      <c r="C27" s="179"/>
      <c r="D27" s="179"/>
      <c r="E27" s="55">
        <v>499500</v>
      </c>
      <c r="F27" s="182"/>
    </row>
    <row r="28" spans="1:7" ht="21" thickBot="1">
      <c r="A28" s="56">
        <v>26</v>
      </c>
      <c r="B28" s="91" t="s">
        <v>88</v>
      </c>
      <c r="C28" s="186"/>
      <c r="D28" s="186"/>
      <c r="E28" s="92">
        <v>361600</v>
      </c>
      <c r="F28" s="190"/>
    </row>
    <row r="29" spans="1:7" ht="37.5" customHeight="1" thickBot="1">
      <c r="A29" s="56">
        <v>27</v>
      </c>
      <c r="B29" s="81" t="s">
        <v>89</v>
      </c>
      <c r="C29" s="178">
        <v>11</v>
      </c>
      <c r="D29" s="178" t="s">
        <v>90</v>
      </c>
      <c r="E29" s="82">
        <v>91600</v>
      </c>
      <c r="F29" s="93"/>
    </row>
    <row r="30" spans="1:7" ht="36.75" customHeight="1" thickBot="1">
      <c r="A30" s="56">
        <v>28</v>
      </c>
      <c r="B30" s="89" t="s">
        <v>91</v>
      </c>
      <c r="C30" s="179"/>
      <c r="D30" s="179"/>
      <c r="E30" s="66">
        <v>241000</v>
      </c>
      <c r="F30" s="94"/>
    </row>
    <row r="31" spans="1:7" ht="55.5" customHeight="1" thickBot="1">
      <c r="A31" s="56">
        <v>29</v>
      </c>
      <c r="B31" s="89" t="s">
        <v>92</v>
      </c>
      <c r="C31" s="179"/>
      <c r="D31" s="179"/>
      <c r="E31" s="66">
        <v>90400</v>
      </c>
      <c r="F31" s="94"/>
    </row>
    <row r="32" spans="1:7" ht="58.5" customHeight="1" thickBot="1">
      <c r="A32" s="56">
        <v>30</v>
      </c>
      <c r="B32" s="89" t="s">
        <v>93</v>
      </c>
      <c r="C32" s="179"/>
      <c r="D32" s="179"/>
      <c r="E32" s="66">
        <v>125500</v>
      </c>
      <c r="F32" s="94"/>
    </row>
    <row r="33" spans="1:6" ht="58.5" customHeight="1" thickBot="1">
      <c r="A33" s="56">
        <v>31</v>
      </c>
      <c r="B33" s="57" t="s">
        <v>94</v>
      </c>
      <c r="C33" s="186"/>
      <c r="D33" s="186"/>
      <c r="E33" s="84">
        <v>348000</v>
      </c>
      <c r="F33" s="95"/>
    </row>
    <row r="34" spans="1:6" ht="37.5" customHeight="1" thickBot="1">
      <c r="A34" s="56">
        <v>32</v>
      </c>
      <c r="B34" s="60" t="s">
        <v>95</v>
      </c>
      <c r="C34" s="61">
        <v>13</v>
      </c>
      <c r="D34" s="61" t="s">
        <v>96</v>
      </c>
      <c r="E34" s="63">
        <v>117000</v>
      </c>
      <c r="F34" s="64"/>
    </row>
    <row r="35" spans="1:6" ht="35.25" customHeight="1" thickBot="1">
      <c r="A35" s="56">
        <v>33</v>
      </c>
      <c r="B35" s="81" t="s">
        <v>97</v>
      </c>
      <c r="C35" s="178">
        <v>14</v>
      </c>
      <c r="D35" s="178" t="s">
        <v>98</v>
      </c>
      <c r="E35" s="82">
        <v>494000</v>
      </c>
      <c r="F35" s="199"/>
    </row>
    <row r="36" spans="1:6" ht="21" thickBot="1">
      <c r="A36" s="56">
        <v>34</v>
      </c>
      <c r="B36" s="96" t="s">
        <v>99</v>
      </c>
      <c r="C36" s="186"/>
      <c r="D36" s="186"/>
      <c r="E36" s="84">
        <v>862600</v>
      </c>
      <c r="F36" s="200"/>
    </row>
    <row r="37" spans="1:6" ht="41.5" thickBot="1">
      <c r="A37" s="56">
        <v>35</v>
      </c>
      <c r="B37" s="81" t="s">
        <v>100</v>
      </c>
      <c r="C37" s="201">
        <v>15</v>
      </c>
      <c r="D37" s="201" t="s">
        <v>101</v>
      </c>
      <c r="E37" s="82">
        <v>491000</v>
      </c>
      <c r="F37" s="204"/>
    </row>
    <row r="38" spans="1:6" ht="21" thickBot="1">
      <c r="A38" s="56">
        <v>36</v>
      </c>
      <c r="B38" s="71" t="s">
        <v>102</v>
      </c>
      <c r="C38" s="202"/>
      <c r="D38" s="202"/>
      <c r="E38" s="66">
        <v>147600</v>
      </c>
      <c r="F38" s="205"/>
    </row>
    <row r="39" spans="1:6" ht="41.5" thickBot="1">
      <c r="A39" s="56">
        <v>37</v>
      </c>
      <c r="B39" s="89" t="s">
        <v>103</v>
      </c>
      <c r="C39" s="202"/>
      <c r="D39" s="202"/>
      <c r="E39" s="66">
        <v>499800</v>
      </c>
      <c r="F39" s="205"/>
    </row>
    <row r="40" spans="1:6" ht="62" thickBot="1">
      <c r="A40" s="56">
        <v>38</v>
      </c>
      <c r="B40" s="89" t="s">
        <v>104</v>
      </c>
      <c r="C40" s="202"/>
      <c r="D40" s="202"/>
      <c r="E40" s="66">
        <v>271300</v>
      </c>
      <c r="F40" s="205"/>
    </row>
    <row r="41" spans="1:6" ht="41.25" customHeight="1" thickBot="1">
      <c r="A41" s="56">
        <v>39</v>
      </c>
      <c r="B41" s="87" t="s">
        <v>105</v>
      </c>
      <c r="C41" s="202"/>
      <c r="D41" s="202"/>
      <c r="E41" s="66">
        <v>498600</v>
      </c>
      <c r="F41" s="205"/>
    </row>
    <row r="42" spans="1:6" ht="37.5" customHeight="1" thickBot="1">
      <c r="A42" s="56">
        <v>40</v>
      </c>
      <c r="B42" s="89" t="s">
        <v>106</v>
      </c>
      <c r="C42" s="202"/>
      <c r="D42" s="202"/>
      <c r="E42" s="66">
        <v>105700</v>
      </c>
      <c r="F42" s="205"/>
    </row>
    <row r="43" spans="1:6" ht="51" customHeight="1" thickBot="1">
      <c r="A43" s="56">
        <v>41</v>
      </c>
      <c r="B43" s="97" t="s">
        <v>107</v>
      </c>
      <c r="C43" s="203"/>
      <c r="D43" s="203"/>
      <c r="E43" s="84">
        <v>15000</v>
      </c>
      <c r="F43" s="206"/>
    </row>
    <row r="44" spans="1:6" s="100" customFormat="1" ht="24" customHeight="1" thickBot="1">
      <c r="A44" s="197" t="s">
        <v>108</v>
      </c>
      <c r="B44" s="198"/>
      <c r="C44" s="198"/>
      <c r="D44" s="198"/>
      <c r="E44" s="98">
        <f>SUM(E3:E43)</f>
        <v>14968900</v>
      </c>
      <c r="F44" s="99"/>
    </row>
    <row r="45" spans="1:6" ht="20.5">
      <c r="A45" s="101"/>
      <c r="B45" s="102"/>
      <c r="C45" s="103"/>
      <c r="D45" s="104"/>
      <c r="E45" s="105"/>
      <c r="F45" s="104"/>
    </row>
    <row r="46" spans="1:6" ht="20.5">
      <c r="A46" s="101"/>
      <c r="B46" s="102"/>
      <c r="C46" s="103"/>
      <c r="D46" s="104"/>
      <c r="E46" s="105"/>
      <c r="F46" s="104"/>
    </row>
    <row r="47" spans="1:6" ht="20.5">
      <c r="A47" s="101"/>
      <c r="B47" s="102"/>
      <c r="C47" s="103"/>
      <c r="D47" s="104"/>
      <c r="E47" s="105"/>
      <c r="F47" s="104"/>
    </row>
    <row r="48" spans="1:6" ht="20.5">
      <c r="A48" s="106"/>
      <c r="B48" s="102"/>
      <c r="C48" s="103"/>
      <c r="D48" s="104"/>
      <c r="E48" s="105"/>
      <c r="F48" s="104"/>
    </row>
    <row r="49" spans="1:6" ht="20.5">
      <c r="A49" s="106"/>
      <c r="B49" s="102"/>
      <c r="C49" s="103"/>
      <c r="D49" s="104"/>
      <c r="E49" s="105"/>
      <c r="F49" s="104"/>
    </row>
    <row r="50" spans="1:6" ht="20.5">
      <c r="A50" s="106"/>
      <c r="B50" s="102"/>
      <c r="C50" s="103"/>
      <c r="D50" s="104"/>
      <c r="E50" s="105"/>
      <c r="F50" s="104"/>
    </row>
    <row r="51" spans="1:6" ht="20.5">
      <c r="A51" s="106"/>
      <c r="B51" s="102"/>
      <c r="C51" s="103"/>
      <c r="D51" s="104"/>
      <c r="E51" s="105"/>
      <c r="F51" s="104"/>
    </row>
    <row r="52" spans="1:6" ht="20.5">
      <c r="A52" s="106"/>
      <c r="B52" s="102"/>
      <c r="C52" s="103"/>
      <c r="D52" s="104"/>
      <c r="E52" s="105"/>
      <c r="F52" s="104"/>
    </row>
    <row r="53" spans="1:6" ht="20.5">
      <c r="A53" s="106"/>
      <c r="B53" s="102"/>
      <c r="C53" s="103"/>
      <c r="D53" s="104"/>
      <c r="E53" s="105"/>
      <c r="F53" s="104"/>
    </row>
    <row r="54" spans="1:6" ht="20.5">
      <c r="A54" s="106"/>
      <c r="B54" s="102"/>
      <c r="C54" s="103"/>
      <c r="D54" s="104"/>
      <c r="E54" s="105"/>
      <c r="F54" s="104"/>
    </row>
    <row r="55" spans="1:6" ht="20.5">
      <c r="A55" s="106"/>
      <c r="B55" s="102"/>
      <c r="C55" s="103"/>
      <c r="D55" s="104"/>
      <c r="E55" s="105"/>
      <c r="F55" s="104"/>
    </row>
    <row r="56" spans="1:6" ht="20.5">
      <c r="A56" s="106"/>
      <c r="B56" s="102"/>
      <c r="C56" s="103"/>
      <c r="D56" s="104"/>
      <c r="E56" s="105"/>
      <c r="F56" s="104"/>
    </row>
    <row r="57" spans="1:6" ht="20.5">
      <c r="A57" s="106"/>
      <c r="B57" s="102"/>
      <c r="C57" s="103"/>
      <c r="D57" s="104"/>
      <c r="E57" s="105"/>
      <c r="F57" s="104"/>
    </row>
    <row r="58" spans="1:6" ht="20.5">
      <c r="A58" s="106"/>
      <c r="B58" s="102"/>
      <c r="C58" s="103"/>
      <c r="D58" s="104"/>
      <c r="E58" s="105"/>
      <c r="F58" s="104"/>
    </row>
    <row r="59" spans="1:6" ht="20.5">
      <c r="A59" s="106"/>
      <c r="B59" s="102"/>
      <c r="C59" s="103"/>
      <c r="D59" s="104"/>
      <c r="E59" s="105"/>
      <c r="F59" s="104"/>
    </row>
    <row r="60" spans="1:6" ht="20.5">
      <c r="A60" s="106"/>
      <c r="B60" s="102"/>
      <c r="C60" s="103"/>
      <c r="D60" s="104"/>
      <c r="E60" s="105"/>
      <c r="F60" s="104"/>
    </row>
    <row r="61" spans="1:6" ht="20.5">
      <c r="A61" s="106"/>
      <c r="B61" s="102"/>
      <c r="C61" s="103"/>
      <c r="D61" s="104"/>
      <c r="E61" s="105"/>
      <c r="F61" s="104"/>
    </row>
    <row r="62" spans="1:6" ht="20.5">
      <c r="A62" s="106"/>
      <c r="B62" s="102"/>
      <c r="C62" s="103"/>
      <c r="D62" s="104"/>
      <c r="E62" s="105"/>
      <c r="F62" s="104"/>
    </row>
    <row r="63" spans="1:6" ht="20.5">
      <c r="A63" s="106"/>
      <c r="B63" s="102"/>
      <c r="C63" s="103"/>
      <c r="D63" s="104"/>
      <c r="E63" s="105"/>
      <c r="F63" s="104"/>
    </row>
    <row r="64" spans="1:6" ht="20.5">
      <c r="A64" s="106"/>
      <c r="B64" s="102"/>
      <c r="C64" s="103"/>
      <c r="D64" s="104"/>
      <c r="E64" s="105"/>
      <c r="F64" s="104"/>
    </row>
    <row r="65" spans="1:6" ht="20.5">
      <c r="A65" s="106"/>
      <c r="B65" s="102"/>
      <c r="C65" s="103"/>
      <c r="D65" s="104"/>
      <c r="E65" s="105"/>
      <c r="F65" s="104"/>
    </row>
    <row r="66" spans="1:6" ht="20.5">
      <c r="A66" s="106"/>
      <c r="B66" s="102"/>
      <c r="C66" s="103"/>
      <c r="D66" s="104"/>
      <c r="E66" s="105"/>
      <c r="F66" s="104"/>
    </row>
    <row r="67" spans="1:6" ht="20.5">
      <c r="A67" s="106"/>
      <c r="B67" s="102"/>
      <c r="C67" s="103"/>
      <c r="D67" s="104"/>
      <c r="E67" s="105"/>
      <c r="F67" s="104"/>
    </row>
    <row r="68" spans="1:6" ht="20.5">
      <c r="A68" s="106"/>
      <c r="B68" s="102"/>
      <c r="C68" s="103"/>
      <c r="D68" s="104"/>
      <c r="E68" s="105"/>
      <c r="F68" s="104"/>
    </row>
    <row r="69" spans="1:6" ht="20.5">
      <c r="A69" s="106"/>
      <c r="B69" s="102"/>
      <c r="C69" s="103"/>
      <c r="D69" s="104"/>
      <c r="E69" s="105"/>
      <c r="F69" s="104"/>
    </row>
    <row r="70" spans="1:6" ht="20.5">
      <c r="A70" s="106"/>
      <c r="B70" s="102"/>
      <c r="C70" s="103"/>
      <c r="D70" s="104"/>
      <c r="E70" s="105"/>
      <c r="F70" s="104"/>
    </row>
    <row r="71" spans="1:6" ht="20.5">
      <c r="A71" s="106"/>
      <c r="B71" s="102"/>
      <c r="C71" s="103"/>
      <c r="D71" s="104"/>
      <c r="E71" s="105"/>
      <c r="F71" s="104"/>
    </row>
    <row r="72" spans="1:6" ht="20.5">
      <c r="A72" s="106"/>
      <c r="B72" s="102"/>
      <c r="C72" s="103"/>
      <c r="D72" s="104"/>
      <c r="E72" s="105"/>
      <c r="F72" s="104"/>
    </row>
    <row r="73" spans="1:6" ht="20.5">
      <c r="A73" s="106"/>
      <c r="B73" s="102"/>
      <c r="C73" s="103"/>
      <c r="D73" s="104"/>
      <c r="E73" s="105"/>
      <c r="F73" s="104"/>
    </row>
    <row r="74" spans="1:6" ht="20.5">
      <c r="A74" s="106"/>
      <c r="B74" s="102"/>
      <c r="C74" s="103"/>
      <c r="D74" s="104"/>
      <c r="E74" s="105"/>
      <c r="F74" s="104"/>
    </row>
    <row r="75" spans="1:6" ht="20.5">
      <c r="A75" s="106"/>
      <c r="B75" s="102"/>
      <c r="C75" s="103"/>
      <c r="D75" s="104"/>
      <c r="E75" s="105"/>
      <c r="F75" s="104"/>
    </row>
    <row r="76" spans="1:6" ht="20.5">
      <c r="A76" s="106"/>
      <c r="B76" s="102"/>
      <c r="C76" s="103"/>
      <c r="D76" s="104"/>
      <c r="E76" s="105"/>
      <c r="F76" s="104"/>
    </row>
    <row r="77" spans="1:6" ht="20.5">
      <c r="A77" s="106"/>
      <c r="B77" s="102"/>
      <c r="C77" s="103"/>
      <c r="D77" s="104"/>
      <c r="E77" s="105"/>
      <c r="F77" s="104"/>
    </row>
    <row r="78" spans="1:6" ht="20.5">
      <c r="A78" s="106"/>
      <c r="B78" s="102"/>
      <c r="C78" s="103"/>
      <c r="D78" s="104"/>
      <c r="E78" s="105"/>
      <c r="F78" s="104"/>
    </row>
    <row r="79" spans="1:6" ht="20.5">
      <c r="A79" s="106"/>
      <c r="B79" s="102"/>
      <c r="C79" s="103"/>
      <c r="D79" s="104"/>
      <c r="E79" s="105"/>
      <c r="F79" s="104"/>
    </row>
    <row r="80" spans="1:6" ht="20.5">
      <c r="A80" s="106"/>
      <c r="B80" s="102"/>
      <c r="C80" s="103"/>
      <c r="D80" s="104"/>
      <c r="E80" s="105"/>
      <c r="F80" s="104"/>
    </row>
    <row r="81" spans="1:6" ht="20.5">
      <c r="A81" s="106"/>
      <c r="B81" s="102"/>
      <c r="C81" s="103"/>
      <c r="D81" s="104"/>
      <c r="E81" s="105"/>
      <c r="F81" s="104"/>
    </row>
    <row r="82" spans="1:6" ht="20.5">
      <c r="A82" s="106"/>
      <c r="B82" s="102"/>
      <c r="C82" s="103"/>
      <c r="D82" s="104"/>
      <c r="E82" s="105"/>
      <c r="F82" s="104"/>
    </row>
    <row r="83" spans="1:6" ht="20.5">
      <c r="A83" s="106"/>
      <c r="B83" s="102"/>
      <c r="C83" s="103"/>
      <c r="D83" s="104"/>
      <c r="E83" s="105"/>
      <c r="F83" s="104"/>
    </row>
    <row r="84" spans="1:6" ht="20.5">
      <c r="A84" s="106"/>
      <c r="B84" s="102"/>
      <c r="C84" s="103"/>
      <c r="D84" s="104"/>
      <c r="E84" s="105"/>
      <c r="F84" s="104"/>
    </row>
    <row r="85" spans="1:6" ht="20.5">
      <c r="A85" s="106"/>
      <c r="B85" s="102"/>
      <c r="C85" s="103"/>
      <c r="D85" s="104"/>
      <c r="E85" s="105"/>
      <c r="F85" s="104"/>
    </row>
    <row r="86" spans="1:6" ht="20.5">
      <c r="A86" s="106"/>
      <c r="B86" s="102"/>
      <c r="C86" s="103"/>
      <c r="D86" s="104"/>
      <c r="E86" s="105"/>
      <c r="F86" s="104"/>
    </row>
    <row r="87" spans="1:6" ht="20.5">
      <c r="A87" s="106"/>
      <c r="B87" s="102"/>
      <c r="C87" s="103"/>
      <c r="D87" s="104"/>
      <c r="E87" s="105"/>
      <c r="F87" s="104"/>
    </row>
    <row r="88" spans="1:6" ht="20.5">
      <c r="A88" s="106"/>
      <c r="B88" s="102"/>
      <c r="C88" s="103"/>
      <c r="D88" s="104"/>
      <c r="E88" s="105"/>
      <c r="F88" s="104"/>
    </row>
    <row r="89" spans="1:6" ht="20.5">
      <c r="A89" s="106"/>
      <c r="B89" s="102"/>
      <c r="C89" s="103"/>
      <c r="D89" s="104"/>
      <c r="E89" s="105"/>
      <c r="F89" s="104"/>
    </row>
    <row r="90" spans="1:6" ht="20.5">
      <c r="A90" s="106"/>
      <c r="B90" s="102"/>
      <c r="C90" s="103"/>
      <c r="D90" s="104"/>
      <c r="E90" s="105"/>
      <c r="F90" s="104"/>
    </row>
    <row r="91" spans="1:6" ht="20.5">
      <c r="A91" s="106"/>
      <c r="B91" s="102"/>
      <c r="C91" s="103"/>
      <c r="D91" s="104"/>
      <c r="E91" s="105"/>
      <c r="F91" s="104"/>
    </row>
    <row r="92" spans="1:6" ht="20.5">
      <c r="A92" s="106"/>
      <c r="B92" s="102"/>
      <c r="C92" s="103"/>
      <c r="D92" s="104"/>
      <c r="E92" s="105"/>
      <c r="F92" s="104"/>
    </row>
    <row r="93" spans="1:6" ht="20.5">
      <c r="A93" s="106"/>
      <c r="B93" s="102"/>
      <c r="C93" s="103"/>
      <c r="D93" s="104"/>
      <c r="E93" s="105"/>
      <c r="F93" s="104"/>
    </row>
    <row r="94" spans="1:6" ht="20.5">
      <c r="A94" s="106"/>
      <c r="B94" s="102"/>
      <c r="C94" s="103"/>
      <c r="D94" s="104"/>
      <c r="E94" s="105"/>
      <c r="F94" s="104"/>
    </row>
    <row r="95" spans="1:6" ht="20.5">
      <c r="A95" s="106"/>
      <c r="B95" s="102"/>
      <c r="C95" s="103"/>
      <c r="D95" s="104"/>
      <c r="E95" s="105"/>
      <c r="F95" s="104"/>
    </row>
    <row r="96" spans="1:6" ht="20.5">
      <c r="A96" s="106"/>
      <c r="B96" s="102"/>
      <c r="C96" s="103"/>
      <c r="D96" s="104"/>
      <c r="E96" s="105"/>
      <c r="F96" s="104"/>
    </row>
    <row r="97" spans="1:6" ht="20.5">
      <c r="A97" s="106"/>
      <c r="B97" s="102"/>
      <c r="C97" s="103"/>
      <c r="D97" s="104"/>
      <c r="E97" s="105"/>
      <c r="F97" s="104"/>
    </row>
    <row r="98" spans="1:6" ht="20.5">
      <c r="A98" s="106"/>
      <c r="B98" s="102"/>
      <c r="C98" s="103"/>
      <c r="D98" s="104"/>
      <c r="E98" s="105"/>
      <c r="F98" s="104"/>
    </row>
    <row r="99" spans="1:6" ht="20.5">
      <c r="A99" s="106"/>
      <c r="B99" s="102"/>
      <c r="C99" s="103"/>
      <c r="D99" s="104"/>
      <c r="E99" s="105"/>
      <c r="F99" s="104"/>
    </row>
    <row r="100" spans="1:6" ht="20.5">
      <c r="A100" s="106"/>
      <c r="B100" s="102"/>
      <c r="C100" s="103"/>
      <c r="D100" s="104"/>
      <c r="E100" s="105"/>
      <c r="F100" s="104"/>
    </row>
    <row r="101" spans="1:6" ht="20.5">
      <c r="A101" s="106"/>
      <c r="B101" s="102"/>
      <c r="C101" s="103"/>
      <c r="D101" s="104"/>
      <c r="E101" s="105"/>
      <c r="F101" s="104"/>
    </row>
    <row r="102" spans="1:6" ht="20.5">
      <c r="A102" s="106"/>
      <c r="B102" s="102"/>
      <c r="C102" s="103"/>
      <c r="D102" s="104"/>
      <c r="E102" s="105"/>
      <c r="F102" s="104"/>
    </row>
    <row r="103" spans="1:6" ht="20.5">
      <c r="A103" s="106"/>
      <c r="B103" s="102"/>
      <c r="C103" s="103"/>
      <c r="D103" s="104"/>
      <c r="E103" s="105"/>
      <c r="F103" s="104"/>
    </row>
    <row r="104" spans="1:6" ht="20.5">
      <c r="A104" s="106"/>
      <c r="B104" s="102"/>
      <c r="C104" s="103"/>
      <c r="D104" s="104"/>
      <c r="E104" s="105"/>
      <c r="F104" s="104"/>
    </row>
    <row r="105" spans="1:6" ht="20.5">
      <c r="A105" s="106"/>
      <c r="B105" s="102"/>
      <c r="C105" s="103"/>
      <c r="D105" s="104"/>
      <c r="E105" s="105"/>
      <c r="F105" s="104"/>
    </row>
    <row r="106" spans="1:6" ht="20.5">
      <c r="A106" s="106"/>
      <c r="B106" s="102"/>
      <c r="C106" s="103"/>
      <c r="D106" s="104"/>
      <c r="E106" s="105"/>
      <c r="F106" s="104"/>
    </row>
    <row r="107" spans="1:6" ht="20.5">
      <c r="A107" s="106"/>
      <c r="B107" s="102"/>
      <c r="C107" s="103"/>
      <c r="D107" s="104"/>
      <c r="E107" s="105"/>
      <c r="F107" s="104"/>
    </row>
    <row r="108" spans="1:6" ht="20.5">
      <c r="A108" s="106"/>
      <c r="B108" s="102"/>
      <c r="C108" s="103"/>
      <c r="D108" s="104"/>
      <c r="E108" s="105"/>
      <c r="F108" s="104"/>
    </row>
    <row r="109" spans="1:6" ht="20.5">
      <c r="A109" s="106"/>
      <c r="B109" s="102"/>
      <c r="C109" s="103"/>
      <c r="D109" s="104"/>
      <c r="E109" s="105"/>
      <c r="F109" s="104"/>
    </row>
    <row r="110" spans="1:6" ht="20.5">
      <c r="A110" s="106"/>
      <c r="B110" s="102"/>
      <c r="C110" s="103"/>
      <c r="D110" s="104"/>
      <c r="E110" s="105"/>
      <c r="F110" s="104"/>
    </row>
    <row r="111" spans="1:6" ht="20.5">
      <c r="A111" s="106"/>
      <c r="B111" s="102"/>
      <c r="C111" s="103"/>
      <c r="D111" s="104"/>
      <c r="E111" s="105"/>
      <c r="F111" s="104"/>
    </row>
    <row r="112" spans="1:6" ht="20.5">
      <c r="A112" s="106"/>
      <c r="B112" s="102"/>
      <c r="C112" s="103"/>
      <c r="D112" s="104"/>
      <c r="E112" s="105"/>
      <c r="F112" s="104"/>
    </row>
    <row r="113" spans="1:6" ht="20.5">
      <c r="A113" s="106"/>
      <c r="B113" s="102"/>
      <c r="C113" s="103"/>
      <c r="D113" s="104"/>
      <c r="E113" s="105"/>
      <c r="F113" s="104"/>
    </row>
    <row r="114" spans="1:6" ht="20.5">
      <c r="A114" s="106"/>
      <c r="B114" s="102"/>
      <c r="C114" s="103"/>
      <c r="D114" s="104"/>
      <c r="E114" s="105"/>
      <c r="F114" s="104"/>
    </row>
    <row r="115" spans="1:6" ht="20.5">
      <c r="A115" s="106"/>
      <c r="B115" s="102"/>
      <c r="C115" s="103"/>
      <c r="D115" s="104"/>
      <c r="E115" s="105"/>
      <c r="F115" s="104"/>
    </row>
    <row r="116" spans="1:6" ht="20.5">
      <c r="A116" s="106"/>
      <c r="B116" s="102"/>
      <c r="C116" s="103"/>
      <c r="D116" s="104"/>
      <c r="E116" s="105"/>
      <c r="F116" s="104"/>
    </row>
  </sheetData>
  <mergeCells count="28">
    <mergeCell ref="A44:D44"/>
    <mergeCell ref="C35:C36"/>
    <mergeCell ref="D35:D36"/>
    <mergeCell ref="F35:F36"/>
    <mergeCell ref="C37:C43"/>
    <mergeCell ref="D37:D43"/>
    <mergeCell ref="F37:F43"/>
    <mergeCell ref="C29:C33"/>
    <mergeCell ref="D29:D33"/>
    <mergeCell ref="C11:C13"/>
    <mergeCell ref="D11:D13"/>
    <mergeCell ref="F11:F13"/>
    <mergeCell ref="C16:C19"/>
    <mergeCell ref="D16:D19"/>
    <mergeCell ref="F16:F19"/>
    <mergeCell ref="C21:C25"/>
    <mergeCell ref="D21:D25"/>
    <mergeCell ref="C26:C28"/>
    <mergeCell ref="D26:D28"/>
    <mergeCell ref="F26:F28"/>
    <mergeCell ref="C7:C10"/>
    <mergeCell ref="D7:D10"/>
    <mergeCell ref="F7:F10"/>
    <mergeCell ref="A1:F1"/>
    <mergeCell ref="C2:D2"/>
    <mergeCell ref="C3:C5"/>
    <mergeCell ref="D3:D5"/>
    <mergeCell ref="F3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9A6E-5E2A-4A13-96E3-654FFAB04A38}">
  <dimension ref="A1:R50"/>
  <sheetViews>
    <sheetView topLeftCell="B18" workbookViewId="0">
      <selection activeCell="J14" sqref="J14"/>
    </sheetView>
  </sheetViews>
  <sheetFormatPr defaultRowHeight="18"/>
  <cols>
    <col min="1" max="1" width="8.1796875" style="142" customWidth="1"/>
    <col min="2" max="2" width="13" style="142" customWidth="1"/>
    <col min="3" max="3" width="0.26953125" style="142" customWidth="1"/>
    <col min="4" max="4" width="13.453125" style="142" customWidth="1"/>
    <col min="5" max="5" width="4.81640625" style="142" customWidth="1"/>
    <col min="6" max="6" width="18.90625" style="142" customWidth="1"/>
    <col min="7" max="10" width="13.453125" style="142" customWidth="1"/>
    <col min="11" max="11" width="0" style="142" hidden="1" customWidth="1"/>
    <col min="12" max="12" width="13.453125" style="142" customWidth="1"/>
    <col min="13" max="13" width="5.7265625" style="142" customWidth="1"/>
    <col min="14" max="14" width="7.453125" style="142" customWidth="1"/>
    <col min="15" max="15" width="0.26953125" style="142" customWidth="1"/>
    <col min="16" max="16" width="13.453125" style="142" customWidth="1"/>
    <col min="17" max="17" width="0" style="142" hidden="1" customWidth="1"/>
    <col min="18" max="18" width="14.81640625" style="142" customWidth="1"/>
    <col min="19" max="256" width="8.7265625" style="142"/>
    <col min="257" max="257" width="8.1796875" style="142" customWidth="1"/>
    <col min="258" max="258" width="13" style="142" customWidth="1"/>
    <col min="259" max="259" width="0.26953125" style="142" customWidth="1"/>
    <col min="260" max="260" width="13.453125" style="142" customWidth="1"/>
    <col min="261" max="261" width="4.81640625" style="142" customWidth="1"/>
    <col min="262" max="262" width="12.7265625" style="142" customWidth="1"/>
    <col min="263" max="266" width="13.453125" style="142" customWidth="1"/>
    <col min="267" max="267" width="0" style="142" hidden="1" customWidth="1"/>
    <col min="268" max="268" width="13.453125" style="142" customWidth="1"/>
    <col min="269" max="269" width="5.7265625" style="142" customWidth="1"/>
    <col min="270" max="270" width="7.453125" style="142" customWidth="1"/>
    <col min="271" max="271" width="0.26953125" style="142" customWidth="1"/>
    <col min="272" max="272" width="13.453125" style="142" customWidth="1"/>
    <col min="273" max="273" width="0" style="142" hidden="1" customWidth="1"/>
    <col min="274" max="512" width="8.7265625" style="142"/>
    <col min="513" max="513" width="8.1796875" style="142" customWidth="1"/>
    <col min="514" max="514" width="13" style="142" customWidth="1"/>
    <col min="515" max="515" width="0.26953125" style="142" customWidth="1"/>
    <col min="516" max="516" width="13.453125" style="142" customWidth="1"/>
    <col min="517" max="517" width="4.81640625" style="142" customWidth="1"/>
    <col min="518" max="518" width="12.7265625" style="142" customWidth="1"/>
    <col min="519" max="522" width="13.453125" style="142" customWidth="1"/>
    <col min="523" max="523" width="0" style="142" hidden="1" customWidth="1"/>
    <col min="524" max="524" width="13.453125" style="142" customWidth="1"/>
    <col min="525" max="525" width="5.7265625" style="142" customWidth="1"/>
    <col min="526" max="526" width="7.453125" style="142" customWidth="1"/>
    <col min="527" max="527" width="0.26953125" style="142" customWidth="1"/>
    <col min="528" max="528" width="13.453125" style="142" customWidth="1"/>
    <col min="529" max="529" width="0" style="142" hidden="1" customWidth="1"/>
    <col min="530" max="768" width="8.7265625" style="142"/>
    <col min="769" max="769" width="8.1796875" style="142" customWidth="1"/>
    <col min="770" max="770" width="13" style="142" customWidth="1"/>
    <col min="771" max="771" width="0.26953125" style="142" customWidth="1"/>
    <col min="772" max="772" width="13.453125" style="142" customWidth="1"/>
    <col min="773" max="773" width="4.81640625" style="142" customWidth="1"/>
    <col min="774" max="774" width="12.7265625" style="142" customWidth="1"/>
    <col min="775" max="778" width="13.453125" style="142" customWidth="1"/>
    <col min="779" max="779" width="0" style="142" hidden="1" customWidth="1"/>
    <col min="780" max="780" width="13.453125" style="142" customWidth="1"/>
    <col min="781" max="781" width="5.7265625" style="142" customWidth="1"/>
    <col min="782" max="782" width="7.453125" style="142" customWidth="1"/>
    <col min="783" max="783" width="0.26953125" style="142" customWidth="1"/>
    <col min="784" max="784" width="13.453125" style="142" customWidth="1"/>
    <col min="785" max="785" width="0" style="142" hidden="1" customWidth="1"/>
    <col min="786" max="1024" width="8.7265625" style="142"/>
    <col min="1025" max="1025" width="8.1796875" style="142" customWidth="1"/>
    <col min="1026" max="1026" width="13" style="142" customWidth="1"/>
    <col min="1027" max="1027" width="0.26953125" style="142" customWidth="1"/>
    <col min="1028" max="1028" width="13.453125" style="142" customWidth="1"/>
    <col min="1029" max="1029" width="4.81640625" style="142" customWidth="1"/>
    <col min="1030" max="1030" width="12.7265625" style="142" customWidth="1"/>
    <col min="1031" max="1034" width="13.453125" style="142" customWidth="1"/>
    <col min="1035" max="1035" width="0" style="142" hidden="1" customWidth="1"/>
    <col min="1036" max="1036" width="13.453125" style="142" customWidth="1"/>
    <col min="1037" max="1037" width="5.7265625" style="142" customWidth="1"/>
    <col min="1038" max="1038" width="7.453125" style="142" customWidth="1"/>
    <col min="1039" max="1039" width="0.26953125" style="142" customWidth="1"/>
    <col min="1040" max="1040" width="13.453125" style="142" customWidth="1"/>
    <col min="1041" max="1041" width="0" style="142" hidden="1" customWidth="1"/>
    <col min="1042" max="1280" width="8.7265625" style="142"/>
    <col min="1281" max="1281" width="8.1796875" style="142" customWidth="1"/>
    <col min="1282" max="1282" width="13" style="142" customWidth="1"/>
    <col min="1283" max="1283" width="0.26953125" style="142" customWidth="1"/>
    <col min="1284" max="1284" width="13.453125" style="142" customWidth="1"/>
    <col min="1285" max="1285" width="4.81640625" style="142" customWidth="1"/>
    <col min="1286" max="1286" width="12.7265625" style="142" customWidth="1"/>
    <col min="1287" max="1290" width="13.453125" style="142" customWidth="1"/>
    <col min="1291" max="1291" width="0" style="142" hidden="1" customWidth="1"/>
    <col min="1292" max="1292" width="13.453125" style="142" customWidth="1"/>
    <col min="1293" max="1293" width="5.7265625" style="142" customWidth="1"/>
    <col min="1294" max="1294" width="7.453125" style="142" customWidth="1"/>
    <col min="1295" max="1295" width="0.26953125" style="142" customWidth="1"/>
    <col min="1296" max="1296" width="13.453125" style="142" customWidth="1"/>
    <col min="1297" max="1297" width="0" style="142" hidden="1" customWidth="1"/>
    <col min="1298" max="1536" width="8.7265625" style="142"/>
    <col min="1537" max="1537" width="8.1796875" style="142" customWidth="1"/>
    <col min="1538" max="1538" width="13" style="142" customWidth="1"/>
    <col min="1539" max="1539" width="0.26953125" style="142" customWidth="1"/>
    <col min="1540" max="1540" width="13.453125" style="142" customWidth="1"/>
    <col min="1541" max="1541" width="4.81640625" style="142" customWidth="1"/>
    <col min="1542" max="1542" width="12.7265625" style="142" customWidth="1"/>
    <col min="1543" max="1546" width="13.453125" style="142" customWidth="1"/>
    <col min="1547" max="1547" width="0" style="142" hidden="1" customWidth="1"/>
    <col min="1548" max="1548" width="13.453125" style="142" customWidth="1"/>
    <col min="1549" max="1549" width="5.7265625" style="142" customWidth="1"/>
    <col min="1550" max="1550" width="7.453125" style="142" customWidth="1"/>
    <col min="1551" max="1551" width="0.26953125" style="142" customWidth="1"/>
    <col min="1552" max="1552" width="13.453125" style="142" customWidth="1"/>
    <col min="1553" max="1553" width="0" style="142" hidden="1" customWidth="1"/>
    <col min="1554" max="1792" width="8.7265625" style="142"/>
    <col min="1793" max="1793" width="8.1796875" style="142" customWidth="1"/>
    <col min="1794" max="1794" width="13" style="142" customWidth="1"/>
    <col min="1795" max="1795" width="0.26953125" style="142" customWidth="1"/>
    <col min="1796" max="1796" width="13.453125" style="142" customWidth="1"/>
    <col min="1797" max="1797" width="4.81640625" style="142" customWidth="1"/>
    <col min="1798" max="1798" width="12.7265625" style="142" customWidth="1"/>
    <col min="1799" max="1802" width="13.453125" style="142" customWidth="1"/>
    <col min="1803" max="1803" width="0" style="142" hidden="1" customWidth="1"/>
    <col min="1804" max="1804" width="13.453125" style="142" customWidth="1"/>
    <col min="1805" max="1805" width="5.7265625" style="142" customWidth="1"/>
    <col min="1806" max="1806" width="7.453125" style="142" customWidth="1"/>
    <col min="1807" max="1807" width="0.26953125" style="142" customWidth="1"/>
    <col min="1808" max="1808" width="13.453125" style="142" customWidth="1"/>
    <col min="1809" max="1809" width="0" style="142" hidden="1" customWidth="1"/>
    <col min="1810" max="2048" width="8.7265625" style="142"/>
    <col min="2049" max="2049" width="8.1796875" style="142" customWidth="1"/>
    <col min="2050" max="2050" width="13" style="142" customWidth="1"/>
    <col min="2051" max="2051" width="0.26953125" style="142" customWidth="1"/>
    <col min="2052" max="2052" width="13.453125" style="142" customWidth="1"/>
    <col min="2053" max="2053" width="4.81640625" style="142" customWidth="1"/>
    <col min="2054" max="2054" width="12.7265625" style="142" customWidth="1"/>
    <col min="2055" max="2058" width="13.453125" style="142" customWidth="1"/>
    <col min="2059" max="2059" width="0" style="142" hidden="1" customWidth="1"/>
    <col min="2060" max="2060" width="13.453125" style="142" customWidth="1"/>
    <col min="2061" max="2061" width="5.7265625" style="142" customWidth="1"/>
    <col min="2062" max="2062" width="7.453125" style="142" customWidth="1"/>
    <col min="2063" max="2063" width="0.26953125" style="142" customWidth="1"/>
    <col min="2064" max="2064" width="13.453125" style="142" customWidth="1"/>
    <col min="2065" max="2065" width="0" style="142" hidden="1" customWidth="1"/>
    <col min="2066" max="2304" width="8.7265625" style="142"/>
    <col min="2305" max="2305" width="8.1796875" style="142" customWidth="1"/>
    <col min="2306" max="2306" width="13" style="142" customWidth="1"/>
    <col min="2307" max="2307" width="0.26953125" style="142" customWidth="1"/>
    <col min="2308" max="2308" width="13.453125" style="142" customWidth="1"/>
    <col min="2309" max="2309" width="4.81640625" style="142" customWidth="1"/>
    <col min="2310" max="2310" width="12.7265625" style="142" customWidth="1"/>
    <col min="2311" max="2314" width="13.453125" style="142" customWidth="1"/>
    <col min="2315" max="2315" width="0" style="142" hidden="1" customWidth="1"/>
    <col min="2316" max="2316" width="13.453125" style="142" customWidth="1"/>
    <col min="2317" max="2317" width="5.7265625" style="142" customWidth="1"/>
    <col min="2318" max="2318" width="7.453125" style="142" customWidth="1"/>
    <col min="2319" max="2319" width="0.26953125" style="142" customWidth="1"/>
    <col min="2320" max="2320" width="13.453125" style="142" customWidth="1"/>
    <col min="2321" max="2321" width="0" style="142" hidden="1" customWidth="1"/>
    <col min="2322" max="2560" width="8.7265625" style="142"/>
    <col min="2561" max="2561" width="8.1796875" style="142" customWidth="1"/>
    <col min="2562" max="2562" width="13" style="142" customWidth="1"/>
    <col min="2563" max="2563" width="0.26953125" style="142" customWidth="1"/>
    <col min="2564" max="2564" width="13.453125" style="142" customWidth="1"/>
    <col min="2565" max="2565" width="4.81640625" style="142" customWidth="1"/>
    <col min="2566" max="2566" width="12.7265625" style="142" customWidth="1"/>
    <col min="2567" max="2570" width="13.453125" style="142" customWidth="1"/>
    <col min="2571" max="2571" width="0" style="142" hidden="1" customWidth="1"/>
    <col min="2572" max="2572" width="13.453125" style="142" customWidth="1"/>
    <col min="2573" max="2573" width="5.7265625" style="142" customWidth="1"/>
    <col min="2574" max="2574" width="7.453125" style="142" customWidth="1"/>
    <col min="2575" max="2575" width="0.26953125" style="142" customWidth="1"/>
    <col min="2576" max="2576" width="13.453125" style="142" customWidth="1"/>
    <col min="2577" max="2577" width="0" style="142" hidden="1" customWidth="1"/>
    <col min="2578" max="2816" width="8.7265625" style="142"/>
    <col min="2817" max="2817" width="8.1796875" style="142" customWidth="1"/>
    <col min="2818" max="2818" width="13" style="142" customWidth="1"/>
    <col min="2819" max="2819" width="0.26953125" style="142" customWidth="1"/>
    <col min="2820" max="2820" width="13.453125" style="142" customWidth="1"/>
    <col min="2821" max="2821" width="4.81640625" style="142" customWidth="1"/>
    <col min="2822" max="2822" width="12.7265625" style="142" customWidth="1"/>
    <col min="2823" max="2826" width="13.453125" style="142" customWidth="1"/>
    <col min="2827" max="2827" width="0" style="142" hidden="1" customWidth="1"/>
    <col min="2828" max="2828" width="13.453125" style="142" customWidth="1"/>
    <col min="2829" max="2829" width="5.7265625" style="142" customWidth="1"/>
    <col min="2830" max="2830" width="7.453125" style="142" customWidth="1"/>
    <col min="2831" max="2831" width="0.26953125" style="142" customWidth="1"/>
    <col min="2832" max="2832" width="13.453125" style="142" customWidth="1"/>
    <col min="2833" max="2833" width="0" style="142" hidden="1" customWidth="1"/>
    <col min="2834" max="3072" width="8.7265625" style="142"/>
    <col min="3073" max="3073" width="8.1796875" style="142" customWidth="1"/>
    <col min="3074" max="3074" width="13" style="142" customWidth="1"/>
    <col min="3075" max="3075" width="0.26953125" style="142" customWidth="1"/>
    <col min="3076" max="3076" width="13.453125" style="142" customWidth="1"/>
    <col min="3077" max="3077" width="4.81640625" style="142" customWidth="1"/>
    <col min="3078" max="3078" width="12.7265625" style="142" customWidth="1"/>
    <col min="3079" max="3082" width="13.453125" style="142" customWidth="1"/>
    <col min="3083" max="3083" width="0" style="142" hidden="1" customWidth="1"/>
    <col min="3084" max="3084" width="13.453125" style="142" customWidth="1"/>
    <col min="3085" max="3085" width="5.7265625" style="142" customWidth="1"/>
    <col min="3086" max="3086" width="7.453125" style="142" customWidth="1"/>
    <col min="3087" max="3087" width="0.26953125" style="142" customWidth="1"/>
    <col min="3088" max="3088" width="13.453125" style="142" customWidth="1"/>
    <col min="3089" max="3089" width="0" style="142" hidden="1" customWidth="1"/>
    <col min="3090" max="3328" width="8.7265625" style="142"/>
    <col min="3329" max="3329" width="8.1796875" style="142" customWidth="1"/>
    <col min="3330" max="3330" width="13" style="142" customWidth="1"/>
    <col min="3331" max="3331" width="0.26953125" style="142" customWidth="1"/>
    <col min="3332" max="3332" width="13.453125" style="142" customWidth="1"/>
    <col min="3333" max="3333" width="4.81640625" style="142" customWidth="1"/>
    <col min="3334" max="3334" width="12.7265625" style="142" customWidth="1"/>
    <col min="3335" max="3338" width="13.453125" style="142" customWidth="1"/>
    <col min="3339" max="3339" width="0" style="142" hidden="1" customWidth="1"/>
    <col min="3340" max="3340" width="13.453125" style="142" customWidth="1"/>
    <col min="3341" max="3341" width="5.7265625" style="142" customWidth="1"/>
    <col min="3342" max="3342" width="7.453125" style="142" customWidth="1"/>
    <col min="3343" max="3343" width="0.26953125" style="142" customWidth="1"/>
    <col min="3344" max="3344" width="13.453125" style="142" customWidth="1"/>
    <col min="3345" max="3345" width="0" style="142" hidden="1" customWidth="1"/>
    <col min="3346" max="3584" width="8.7265625" style="142"/>
    <col min="3585" max="3585" width="8.1796875" style="142" customWidth="1"/>
    <col min="3586" max="3586" width="13" style="142" customWidth="1"/>
    <col min="3587" max="3587" width="0.26953125" style="142" customWidth="1"/>
    <col min="3588" max="3588" width="13.453125" style="142" customWidth="1"/>
    <col min="3589" max="3589" width="4.81640625" style="142" customWidth="1"/>
    <col min="3590" max="3590" width="12.7265625" style="142" customWidth="1"/>
    <col min="3591" max="3594" width="13.453125" style="142" customWidth="1"/>
    <col min="3595" max="3595" width="0" style="142" hidden="1" customWidth="1"/>
    <col min="3596" max="3596" width="13.453125" style="142" customWidth="1"/>
    <col min="3597" max="3597" width="5.7265625" style="142" customWidth="1"/>
    <col min="3598" max="3598" width="7.453125" style="142" customWidth="1"/>
    <col min="3599" max="3599" width="0.26953125" style="142" customWidth="1"/>
    <col min="3600" max="3600" width="13.453125" style="142" customWidth="1"/>
    <col min="3601" max="3601" width="0" style="142" hidden="1" customWidth="1"/>
    <col min="3602" max="3840" width="8.7265625" style="142"/>
    <col min="3841" max="3841" width="8.1796875" style="142" customWidth="1"/>
    <col min="3842" max="3842" width="13" style="142" customWidth="1"/>
    <col min="3843" max="3843" width="0.26953125" style="142" customWidth="1"/>
    <col min="3844" max="3844" width="13.453125" style="142" customWidth="1"/>
    <col min="3845" max="3845" width="4.81640625" style="142" customWidth="1"/>
    <col min="3846" max="3846" width="12.7265625" style="142" customWidth="1"/>
    <col min="3847" max="3850" width="13.453125" style="142" customWidth="1"/>
    <col min="3851" max="3851" width="0" style="142" hidden="1" customWidth="1"/>
    <col min="3852" max="3852" width="13.453125" style="142" customWidth="1"/>
    <col min="3853" max="3853" width="5.7265625" style="142" customWidth="1"/>
    <col min="3854" max="3854" width="7.453125" style="142" customWidth="1"/>
    <col min="3855" max="3855" width="0.26953125" style="142" customWidth="1"/>
    <col min="3856" max="3856" width="13.453125" style="142" customWidth="1"/>
    <col min="3857" max="3857" width="0" style="142" hidden="1" customWidth="1"/>
    <col min="3858" max="4096" width="8.7265625" style="142"/>
    <col min="4097" max="4097" width="8.1796875" style="142" customWidth="1"/>
    <col min="4098" max="4098" width="13" style="142" customWidth="1"/>
    <col min="4099" max="4099" width="0.26953125" style="142" customWidth="1"/>
    <col min="4100" max="4100" width="13.453125" style="142" customWidth="1"/>
    <col min="4101" max="4101" width="4.81640625" style="142" customWidth="1"/>
    <col min="4102" max="4102" width="12.7265625" style="142" customWidth="1"/>
    <col min="4103" max="4106" width="13.453125" style="142" customWidth="1"/>
    <col min="4107" max="4107" width="0" style="142" hidden="1" customWidth="1"/>
    <col min="4108" max="4108" width="13.453125" style="142" customWidth="1"/>
    <col min="4109" max="4109" width="5.7265625" style="142" customWidth="1"/>
    <col min="4110" max="4110" width="7.453125" style="142" customWidth="1"/>
    <col min="4111" max="4111" width="0.26953125" style="142" customWidth="1"/>
    <col min="4112" max="4112" width="13.453125" style="142" customWidth="1"/>
    <col min="4113" max="4113" width="0" style="142" hidden="1" customWidth="1"/>
    <col min="4114" max="4352" width="8.7265625" style="142"/>
    <col min="4353" max="4353" width="8.1796875" style="142" customWidth="1"/>
    <col min="4354" max="4354" width="13" style="142" customWidth="1"/>
    <col min="4355" max="4355" width="0.26953125" style="142" customWidth="1"/>
    <col min="4356" max="4356" width="13.453125" style="142" customWidth="1"/>
    <col min="4357" max="4357" width="4.81640625" style="142" customWidth="1"/>
    <col min="4358" max="4358" width="12.7265625" style="142" customWidth="1"/>
    <col min="4359" max="4362" width="13.453125" style="142" customWidth="1"/>
    <col min="4363" max="4363" width="0" style="142" hidden="1" customWidth="1"/>
    <col min="4364" max="4364" width="13.453125" style="142" customWidth="1"/>
    <col min="4365" max="4365" width="5.7265625" style="142" customWidth="1"/>
    <col min="4366" max="4366" width="7.453125" style="142" customWidth="1"/>
    <col min="4367" max="4367" width="0.26953125" style="142" customWidth="1"/>
    <col min="4368" max="4368" width="13.453125" style="142" customWidth="1"/>
    <col min="4369" max="4369" width="0" style="142" hidden="1" customWidth="1"/>
    <col min="4370" max="4608" width="8.7265625" style="142"/>
    <col min="4609" max="4609" width="8.1796875" style="142" customWidth="1"/>
    <col min="4610" max="4610" width="13" style="142" customWidth="1"/>
    <col min="4611" max="4611" width="0.26953125" style="142" customWidth="1"/>
    <col min="4612" max="4612" width="13.453125" style="142" customWidth="1"/>
    <col min="4613" max="4613" width="4.81640625" style="142" customWidth="1"/>
    <col min="4614" max="4614" width="12.7265625" style="142" customWidth="1"/>
    <col min="4615" max="4618" width="13.453125" style="142" customWidth="1"/>
    <col min="4619" max="4619" width="0" style="142" hidden="1" customWidth="1"/>
    <col min="4620" max="4620" width="13.453125" style="142" customWidth="1"/>
    <col min="4621" max="4621" width="5.7265625" style="142" customWidth="1"/>
    <col min="4622" max="4622" width="7.453125" style="142" customWidth="1"/>
    <col min="4623" max="4623" width="0.26953125" style="142" customWidth="1"/>
    <col min="4624" max="4624" width="13.453125" style="142" customWidth="1"/>
    <col min="4625" max="4625" width="0" style="142" hidden="1" customWidth="1"/>
    <col min="4626" max="4864" width="8.7265625" style="142"/>
    <col min="4865" max="4865" width="8.1796875" style="142" customWidth="1"/>
    <col min="4866" max="4866" width="13" style="142" customWidth="1"/>
    <col min="4867" max="4867" width="0.26953125" style="142" customWidth="1"/>
    <col min="4868" max="4868" width="13.453125" style="142" customWidth="1"/>
    <col min="4869" max="4869" width="4.81640625" style="142" customWidth="1"/>
    <col min="4870" max="4870" width="12.7265625" style="142" customWidth="1"/>
    <col min="4871" max="4874" width="13.453125" style="142" customWidth="1"/>
    <col min="4875" max="4875" width="0" style="142" hidden="1" customWidth="1"/>
    <col min="4876" max="4876" width="13.453125" style="142" customWidth="1"/>
    <col min="4877" max="4877" width="5.7265625" style="142" customWidth="1"/>
    <col min="4878" max="4878" width="7.453125" style="142" customWidth="1"/>
    <col min="4879" max="4879" width="0.26953125" style="142" customWidth="1"/>
    <col min="4880" max="4880" width="13.453125" style="142" customWidth="1"/>
    <col min="4881" max="4881" width="0" style="142" hidden="1" customWidth="1"/>
    <col min="4882" max="5120" width="8.7265625" style="142"/>
    <col min="5121" max="5121" width="8.1796875" style="142" customWidth="1"/>
    <col min="5122" max="5122" width="13" style="142" customWidth="1"/>
    <col min="5123" max="5123" width="0.26953125" style="142" customWidth="1"/>
    <col min="5124" max="5124" width="13.453125" style="142" customWidth="1"/>
    <col min="5125" max="5125" width="4.81640625" style="142" customWidth="1"/>
    <col min="5126" max="5126" width="12.7265625" style="142" customWidth="1"/>
    <col min="5127" max="5130" width="13.453125" style="142" customWidth="1"/>
    <col min="5131" max="5131" width="0" style="142" hidden="1" customWidth="1"/>
    <col min="5132" max="5132" width="13.453125" style="142" customWidth="1"/>
    <col min="5133" max="5133" width="5.7265625" style="142" customWidth="1"/>
    <col min="5134" max="5134" width="7.453125" style="142" customWidth="1"/>
    <col min="5135" max="5135" width="0.26953125" style="142" customWidth="1"/>
    <col min="5136" max="5136" width="13.453125" style="142" customWidth="1"/>
    <col min="5137" max="5137" width="0" style="142" hidden="1" customWidth="1"/>
    <col min="5138" max="5376" width="8.7265625" style="142"/>
    <col min="5377" max="5377" width="8.1796875" style="142" customWidth="1"/>
    <col min="5378" max="5378" width="13" style="142" customWidth="1"/>
    <col min="5379" max="5379" width="0.26953125" style="142" customWidth="1"/>
    <col min="5380" max="5380" width="13.453125" style="142" customWidth="1"/>
    <col min="5381" max="5381" width="4.81640625" style="142" customWidth="1"/>
    <col min="5382" max="5382" width="12.7265625" style="142" customWidth="1"/>
    <col min="5383" max="5386" width="13.453125" style="142" customWidth="1"/>
    <col min="5387" max="5387" width="0" style="142" hidden="1" customWidth="1"/>
    <col min="5388" max="5388" width="13.453125" style="142" customWidth="1"/>
    <col min="5389" max="5389" width="5.7265625" style="142" customWidth="1"/>
    <col min="5390" max="5390" width="7.453125" style="142" customWidth="1"/>
    <col min="5391" max="5391" width="0.26953125" style="142" customWidth="1"/>
    <col min="5392" max="5392" width="13.453125" style="142" customWidth="1"/>
    <col min="5393" max="5393" width="0" style="142" hidden="1" customWidth="1"/>
    <col min="5394" max="5632" width="8.7265625" style="142"/>
    <col min="5633" max="5633" width="8.1796875" style="142" customWidth="1"/>
    <col min="5634" max="5634" width="13" style="142" customWidth="1"/>
    <col min="5635" max="5635" width="0.26953125" style="142" customWidth="1"/>
    <col min="5636" max="5636" width="13.453125" style="142" customWidth="1"/>
    <col min="5637" max="5637" width="4.81640625" style="142" customWidth="1"/>
    <col min="5638" max="5638" width="12.7265625" style="142" customWidth="1"/>
    <col min="5639" max="5642" width="13.453125" style="142" customWidth="1"/>
    <col min="5643" max="5643" width="0" style="142" hidden="1" customWidth="1"/>
    <col min="5644" max="5644" width="13.453125" style="142" customWidth="1"/>
    <col min="5645" max="5645" width="5.7265625" style="142" customWidth="1"/>
    <col min="5646" max="5646" width="7.453125" style="142" customWidth="1"/>
    <col min="5647" max="5647" width="0.26953125" style="142" customWidth="1"/>
    <col min="5648" max="5648" width="13.453125" style="142" customWidth="1"/>
    <col min="5649" max="5649" width="0" style="142" hidden="1" customWidth="1"/>
    <col min="5650" max="5888" width="8.7265625" style="142"/>
    <col min="5889" max="5889" width="8.1796875" style="142" customWidth="1"/>
    <col min="5890" max="5890" width="13" style="142" customWidth="1"/>
    <col min="5891" max="5891" width="0.26953125" style="142" customWidth="1"/>
    <col min="5892" max="5892" width="13.453125" style="142" customWidth="1"/>
    <col min="5893" max="5893" width="4.81640625" style="142" customWidth="1"/>
    <col min="5894" max="5894" width="12.7265625" style="142" customWidth="1"/>
    <col min="5895" max="5898" width="13.453125" style="142" customWidth="1"/>
    <col min="5899" max="5899" width="0" style="142" hidden="1" customWidth="1"/>
    <col min="5900" max="5900" width="13.453125" style="142" customWidth="1"/>
    <col min="5901" max="5901" width="5.7265625" style="142" customWidth="1"/>
    <col min="5902" max="5902" width="7.453125" style="142" customWidth="1"/>
    <col min="5903" max="5903" width="0.26953125" style="142" customWidth="1"/>
    <col min="5904" max="5904" width="13.453125" style="142" customWidth="1"/>
    <col min="5905" max="5905" width="0" style="142" hidden="1" customWidth="1"/>
    <col min="5906" max="6144" width="8.7265625" style="142"/>
    <col min="6145" max="6145" width="8.1796875" style="142" customWidth="1"/>
    <col min="6146" max="6146" width="13" style="142" customWidth="1"/>
    <col min="6147" max="6147" width="0.26953125" style="142" customWidth="1"/>
    <col min="6148" max="6148" width="13.453125" style="142" customWidth="1"/>
    <col min="6149" max="6149" width="4.81640625" style="142" customWidth="1"/>
    <col min="6150" max="6150" width="12.7265625" style="142" customWidth="1"/>
    <col min="6151" max="6154" width="13.453125" style="142" customWidth="1"/>
    <col min="6155" max="6155" width="0" style="142" hidden="1" customWidth="1"/>
    <col min="6156" max="6156" width="13.453125" style="142" customWidth="1"/>
    <col min="6157" max="6157" width="5.7265625" style="142" customWidth="1"/>
    <col min="6158" max="6158" width="7.453125" style="142" customWidth="1"/>
    <col min="6159" max="6159" width="0.26953125" style="142" customWidth="1"/>
    <col min="6160" max="6160" width="13.453125" style="142" customWidth="1"/>
    <col min="6161" max="6161" width="0" style="142" hidden="1" customWidth="1"/>
    <col min="6162" max="6400" width="8.7265625" style="142"/>
    <col min="6401" max="6401" width="8.1796875" style="142" customWidth="1"/>
    <col min="6402" max="6402" width="13" style="142" customWidth="1"/>
    <col min="6403" max="6403" width="0.26953125" style="142" customWidth="1"/>
    <col min="6404" max="6404" width="13.453125" style="142" customWidth="1"/>
    <col min="6405" max="6405" width="4.81640625" style="142" customWidth="1"/>
    <col min="6406" max="6406" width="12.7265625" style="142" customWidth="1"/>
    <col min="6407" max="6410" width="13.453125" style="142" customWidth="1"/>
    <col min="6411" max="6411" width="0" style="142" hidden="1" customWidth="1"/>
    <col min="6412" max="6412" width="13.453125" style="142" customWidth="1"/>
    <col min="6413" max="6413" width="5.7265625" style="142" customWidth="1"/>
    <col min="6414" max="6414" width="7.453125" style="142" customWidth="1"/>
    <col min="6415" max="6415" width="0.26953125" style="142" customWidth="1"/>
    <col min="6416" max="6416" width="13.453125" style="142" customWidth="1"/>
    <col min="6417" max="6417" width="0" style="142" hidden="1" customWidth="1"/>
    <col min="6418" max="6656" width="8.7265625" style="142"/>
    <col min="6657" max="6657" width="8.1796875" style="142" customWidth="1"/>
    <col min="6658" max="6658" width="13" style="142" customWidth="1"/>
    <col min="6659" max="6659" width="0.26953125" style="142" customWidth="1"/>
    <col min="6660" max="6660" width="13.453125" style="142" customWidth="1"/>
    <col min="6661" max="6661" width="4.81640625" style="142" customWidth="1"/>
    <col min="6662" max="6662" width="12.7265625" style="142" customWidth="1"/>
    <col min="6663" max="6666" width="13.453125" style="142" customWidth="1"/>
    <col min="6667" max="6667" width="0" style="142" hidden="1" customWidth="1"/>
    <col min="6668" max="6668" width="13.453125" style="142" customWidth="1"/>
    <col min="6669" max="6669" width="5.7265625" style="142" customWidth="1"/>
    <col min="6670" max="6670" width="7.453125" style="142" customWidth="1"/>
    <col min="6671" max="6671" width="0.26953125" style="142" customWidth="1"/>
    <col min="6672" max="6672" width="13.453125" style="142" customWidth="1"/>
    <col min="6673" max="6673" width="0" style="142" hidden="1" customWidth="1"/>
    <col min="6674" max="6912" width="8.7265625" style="142"/>
    <col min="6913" max="6913" width="8.1796875" style="142" customWidth="1"/>
    <col min="6914" max="6914" width="13" style="142" customWidth="1"/>
    <col min="6915" max="6915" width="0.26953125" style="142" customWidth="1"/>
    <col min="6916" max="6916" width="13.453125" style="142" customWidth="1"/>
    <col min="6917" max="6917" width="4.81640625" style="142" customWidth="1"/>
    <col min="6918" max="6918" width="12.7265625" style="142" customWidth="1"/>
    <col min="6919" max="6922" width="13.453125" style="142" customWidth="1"/>
    <col min="6923" max="6923" width="0" style="142" hidden="1" customWidth="1"/>
    <col min="6924" max="6924" width="13.453125" style="142" customWidth="1"/>
    <col min="6925" max="6925" width="5.7265625" style="142" customWidth="1"/>
    <col min="6926" max="6926" width="7.453125" style="142" customWidth="1"/>
    <col min="6927" max="6927" width="0.26953125" style="142" customWidth="1"/>
    <col min="6928" max="6928" width="13.453125" style="142" customWidth="1"/>
    <col min="6929" max="6929" width="0" style="142" hidden="1" customWidth="1"/>
    <col min="6930" max="7168" width="8.7265625" style="142"/>
    <col min="7169" max="7169" width="8.1796875" style="142" customWidth="1"/>
    <col min="7170" max="7170" width="13" style="142" customWidth="1"/>
    <col min="7171" max="7171" width="0.26953125" style="142" customWidth="1"/>
    <col min="7172" max="7172" width="13.453125" style="142" customWidth="1"/>
    <col min="7173" max="7173" width="4.81640625" style="142" customWidth="1"/>
    <col min="7174" max="7174" width="12.7265625" style="142" customWidth="1"/>
    <col min="7175" max="7178" width="13.453125" style="142" customWidth="1"/>
    <col min="7179" max="7179" width="0" style="142" hidden="1" customWidth="1"/>
    <col min="7180" max="7180" width="13.453125" style="142" customWidth="1"/>
    <col min="7181" max="7181" width="5.7265625" style="142" customWidth="1"/>
    <col min="7182" max="7182" width="7.453125" style="142" customWidth="1"/>
    <col min="7183" max="7183" width="0.26953125" style="142" customWidth="1"/>
    <col min="7184" max="7184" width="13.453125" style="142" customWidth="1"/>
    <col min="7185" max="7185" width="0" style="142" hidden="1" customWidth="1"/>
    <col min="7186" max="7424" width="8.7265625" style="142"/>
    <col min="7425" max="7425" width="8.1796875" style="142" customWidth="1"/>
    <col min="7426" max="7426" width="13" style="142" customWidth="1"/>
    <col min="7427" max="7427" width="0.26953125" style="142" customWidth="1"/>
    <col min="7428" max="7428" width="13.453125" style="142" customWidth="1"/>
    <col min="7429" max="7429" width="4.81640625" style="142" customWidth="1"/>
    <col min="7430" max="7430" width="12.7265625" style="142" customWidth="1"/>
    <col min="7431" max="7434" width="13.453125" style="142" customWidth="1"/>
    <col min="7435" max="7435" width="0" style="142" hidden="1" customWidth="1"/>
    <col min="7436" max="7436" width="13.453125" style="142" customWidth="1"/>
    <col min="7437" max="7437" width="5.7265625" style="142" customWidth="1"/>
    <col min="7438" max="7438" width="7.453125" style="142" customWidth="1"/>
    <col min="7439" max="7439" width="0.26953125" style="142" customWidth="1"/>
    <col min="7440" max="7440" width="13.453125" style="142" customWidth="1"/>
    <col min="7441" max="7441" width="0" style="142" hidden="1" customWidth="1"/>
    <col min="7442" max="7680" width="8.7265625" style="142"/>
    <col min="7681" max="7681" width="8.1796875" style="142" customWidth="1"/>
    <col min="7682" max="7682" width="13" style="142" customWidth="1"/>
    <col min="7683" max="7683" width="0.26953125" style="142" customWidth="1"/>
    <col min="7684" max="7684" width="13.453125" style="142" customWidth="1"/>
    <col min="7685" max="7685" width="4.81640625" style="142" customWidth="1"/>
    <col min="7686" max="7686" width="12.7265625" style="142" customWidth="1"/>
    <col min="7687" max="7690" width="13.453125" style="142" customWidth="1"/>
    <col min="7691" max="7691" width="0" style="142" hidden="1" customWidth="1"/>
    <col min="7692" max="7692" width="13.453125" style="142" customWidth="1"/>
    <col min="7693" max="7693" width="5.7265625" style="142" customWidth="1"/>
    <col min="7694" max="7694" width="7.453125" style="142" customWidth="1"/>
    <col min="7695" max="7695" width="0.26953125" style="142" customWidth="1"/>
    <col min="7696" max="7696" width="13.453125" style="142" customWidth="1"/>
    <col min="7697" max="7697" width="0" style="142" hidden="1" customWidth="1"/>
    <col min="7698" max="7936" width="8.7265625" style="142"/>
    <col min="7937" max="7937" width="8.1796875" style="142" customWidth="1"/>
    <col min="7938" max="7938" width="13" style="142" customWidth="1"/>
    <col min="7939" max="7939" width="0.26953125" style="142" customWidth="1"/>
    <col min="7940" max="7940" width="13.453125" style="142" customWidth="1"/>
    <col min="7941" max="7941" width="4.81640625" style="142" customWidth="1"/>
    <col min="7942" max="7942" width="12.7265625" style="142" customWidth="1"/>
    <col min="7943" max="7946" width="13.453125" style="142" customWidth="1"/>
    <col min="7947" max="7947" width="0" style="142" hidden="1" customWidth="1"/>
    <col min="7948" max="7948" width="13.453125" style="142" customWidth="1"/>
    <col min="7949" max="7949" width="5.7265625" style="142" customWidth="1"/>
    <col min="7950" max="7950" width="7.453125" style="142" customWidth="1"/>
    <col min="7951" max="7951" width="0.26953125" style="142" customWidth="1"/>
    <col min="7952" max="7952" width="13.453125" style="142" customWidth="1"/>
    <col min="7953" max="7953" width="0" style="142" hidden="1" customWidth="1"/>
    <col min="7954" max="8192" width="8.7265625" style="142"/>
    <col min="8193" max="8193" width="8.1796875" style="142" customWidth="1"/>
    <col min="8194" max="8194" width="13" style="142" customWidth="1"/>
    <col min="8195" max="8195" width="0.26953125" style="142" customWidth="1"/>
    <col min="8196" max="8196" width="13.453125" style="142" customWidth="1"/>
    <col min="8197" max="8197" width="4.81640625" style="142" customWidth="1"/>
    <col min="8198" max="8198" width="12.7265625" style="142" customWidth="1"/>
    <col min="8199" max="8202" width="13.453125" style="142" customWidth="1"/>
    <col min="8203" max="8203" width="0" style="142" hidden="1" customWidth="1"/>
    <col min="8204" max="8204" width="13.453125" style="142" customWidth="1"/>
    <col min="8205" max="8205" width="5.7265625" style="142" customWidth="1"/>
    <col min="8206" max="8206" width="7.453125" style="142" customWidth="1"/>
    <col min="8207" max="8207" width="0.26953125" style="142" customWidth="1"/>
    <col min="8208" max="8208" width="13.453125" style="142" customWidth="1"/>
    <col min="8209" max="8209" width="0" style="142" hidden="1" customWidth="1"/>
    <col min="8210" max="8448" width="8.7265625" style="142"/>
    <col min="8449" max="8449" width="8.1796875" style="142" customWidth="1"/>
    <col min="8450" max="8450" width="13" style="142" customWidth="1"/>
    <col min="8451" max="8451" width="0.26953125" style="142" customWidth="1"/>
    <col min="8452" max="8452" width="13.453125" style="142" customWidth="1"/>
    <col min="8453" max="8453" width="4.81640625" style="142" customWidth="1"/>
    <col min="8454" max="8454" width="12.7265625" style="142" customWidth="1"/>
    <col min="8455" max="8458" width="13.453125" style="142" customWidth="1"/>
    <col min="8459" max="8459" width="0" style="142" hidden="1" customWidth="1"/>
    <col min="8460" max="8460" width="13.453125" style="142" customWidth="1"/>
    <col min="8461" max="8461" width="5.7265625" style="142" customWidth="1"/>
    <col min="8462" max="8462" width="7.453125" style="142" customWidth="1"/>
    <col min="8463" max="8463" width="0.26953125" style="142" customWidth="1"/>
    <col min="8464" max="8464" width="13.453125" style="142" customWidth="1"/>
    <col min="8465" max="8465" width="0" style="142" hidden="1" customWidth="1"/>
    <col min="8466" max="8704" width="8.7265625" style="142"/>
    <col min="8705" max="8705" width="8.1796875" style="142" customWidth="1"/>
    <col min="8706" max="8706" width="13" style="142" customWidth="1"/>
    <col min="8707" max="8707" width="0.26953125" style="142" customWidth="1"/>
    <col min="8708" max="8708" width="13.453125" style="142" customWidth="1"/>
    <col min="8709" max="8709" width="4.81640625" style="142" customWidth="1"/>
    <col min="8710" max="8710" width="12.7265625" style="142" customWidth="1"/>
    <col min="8711" max="8714" width="13.453125" style="142" customWidth="1"/>
    <col min="8715" max="8715" width="0" style="142" hidden="1" customWidth="1"/>
    <col min="8716" max="8716" width="13.453125" style="142" customWidth="1"/>
    <col min="8717" max="8717" width="5.7265625" style="142" customWidth="1"/>
    <col min="8718" max="8718" width="7.453125" style="142" customWidth="1"/>
    <col min="8719" max="8719" width="0.26953125" style="142" customWidth="1"/>
    <col min="8720" max="8720" width="13.453125" style="142" customWidth="1"/>
    <col min="8721" max="8721" width="0" style="142" hidden="1" customWidth="1"/>
    <col min="8722" max="8960" width="8.7265625" style="142"/>
    <col min="8961" max="8961" width="8.1796875" style="142" customWidth="1"/>
    <col min="8962" max="8962" width="13" style="142" customWidth="1"/>
    <col min="8963" max="8963" width="0.26953125" style="142" customWidth="1"/>
    <col min="8964" max="8964" width="13.453125" style="142" customWidth="1"/>
    <col min="8965" max="8965" width="4.81640625" style="142" customWidth="1"/>
    <col min="8966" max="8966" width="12.7265625" style="142" customWidth="1"/>
    <col min="8967" max="8970" width="13.453125" style="142" customWidth="1"/>
    <col min="8971" max="8971" width="0" style="142" hidden="1" customWidth="1"/>
    <col min="8972" max="8972" width="13.453125" style="142" customWidth="1"/>
    <col min="8973" max="8973" width="5.7265625" style="142" customWidth="1"/>
    <col min="8974" max="8974" width="7.453125" style="142" customWidth="1"/>
    <col min="8975" max="8975" width="0.26953125" style="142" customWidth="1"/>
    <col min="8976" max="8976" width="13.453125" style="142" customWidth="1"/>
    <col min="8977" max="8977" width="0" style="142" hidden="1" customWidth="1"/>
    <col min="8978" max="9216" width="8.7265625" style="142"/>
    <col min="9217" max="9217" width="8.1796875" style="142" customWidth="1"/>
    <col min="9218" max="9218" width="13" style="142" customWidth="1"/>
    <col min="9219" max="9219" width="0.26953125" style="142" customWidth="1"/>
    <col min="9220" max="9220" width="13.453125" style="142" customWidth="1"/>
    <col min="9221" max="9221" width="4.81640625" style="142" customWidth="1"/>
    <col min="9222" max="9222" width="12.7265625" style="142" customWidth="1"/>
    <col min="9223" max="9226" width="13.453125" style="142" customWidth="1"/>
    <col min="9227" max="9227" width="0" style="142" hidden="1" customWidth="1"/>
    <col min="9228" max="9228" width="13.453125" style="142" customWidth="1"/>
    <col min="9229" max="9229" width="5.7265625" style="142" customWidth="1"/>
    <col min="9230" max="9230" width="7.453125" style="142" customWidth="1"/>
    <col min="9231" max="9231" width="0.26953125" style="142" customWidth="1"/>
    <col min="9232" max="9232" width="13.453125" style="142" customWidth="1"/>
    <col min="9233" max="9233" width="0" style="142" hidden="1" customWidth="1"/>
    <col min="9234" max="9472" width="8.7265625" style="142"/>
    <col min="9473" max="9473" width="8.1796875" style="142" customWidth="1"/>
    <col min="9474" max="9474" width="13" style="142" customWidth="1"/>
    <col min="9475" max="9475" width="0.26953125" style="142" customWidth="1"/>
    <col min="9476" max="9476" width="13.453125" style="142" customWidth="1"/>
    <col min="9477" max="9477" width="4.81640625" style="142" customWidth="1"/>
    <col min="9478" max="9478" width="12.7265625" style="142" customWidth="1"/>
    <col min="9479" max="9482" width="13.453125" style="142" customWidth="1"/>
    <col min="9483" max="9483" width="0" style="142" hidden="1" customWidth="1"/>
    <col min="9484" max="9484" width="13.453125" style="142" customWidth="1"/>
    <col min="9485" max="9485" width="5.7265625" style="142" customWidth="1"/>
    <col min="9486" max="9486" width="7.453125" style="142" customWidth="1"/>
    <col min="9487" max="9487" width="0.26953125" style="142" customWidth="1"/>
    <col min="9488" max="9488" width="13.453125" style="142" customWidth="1"/>
    <col min="9489" max="9489" width="0" style="142" hidden="1" customWidth="1"/>
    <col min="9490" max="9728" width="8.7265625" style="142"/>
    <col min="9729" max="9729" width="8.1796875" style="142" customWidth="1"/>
    <col min="9730" max="9730" width="13" style="142" customWidth="1"/>
    <col min="9731" max="9731" width="0.26953125" style="142" customWidth="1"/>
    <col min="9732" max="9732" width="13.453125" style="142" customWidth="1"/>
    <col min="9733" max="9733" width="4.81640625" style="142" customWidth="1"/>
    <col min="9734" max="9734" width="12.7265625" style="142" customWidth="1"/>
    <col min="9735" max="9738" width="13.453125" style="142" customWidth="1"/>
    <col min="9739" max="9739" width="0" style="142" hidden="1" customWidth="1"/>
    <col min="9740" max="9740" width="13.453125" style="142" customWidth="1"/>
    <col min="9741" max="9741" width="5.7265625" style="142" customWidth="1"/>
    <col min="9742" max="9742" width="7.453125" style="142" customWidth="1"/>
    <col min="9743" max="9743" width="0.26953125" style="142" customWidth="1"/>
    <col min="9744" max="9744" width="13.453125" style="142" customWidth="1"/>
    <col min="9745" max="9745" width="0" style="142" hidden="1" customWidth="1"/>
    <col min="9746" max="9984" width="8.7265625" style="142"/>
    <col min="9985" max="9985" width="8.1796875" style="142" customWidth="1"/>
    <col min="9986" max="9986" width="13" style="142" customWidth="1"/>
    <col min="9987" max="9987" width="0.26953125" style="142" customWidth="1"/>
    <col min="9988" max="9988" width="13.453125" style="142" customWidth="1"/>
    <col min="9989" max="9989" width="4.81640625" style="142" customWidth="1"/>
    <col min="9990" max="9990" width="12.7265625" style="142" customWidth="1"/>
    <col min="9991" max="9994" width="13.453125" style="142" customWidth="1"/>
    <col min="9995" max="9995" width="0" style="142" hidden="1" customWidth="1"/>
    <col min="9996" max="9996" width="13.453125" style="142" customWidth="1"/>
    <col min="9997" max="9997" width="5.7265625" style="142" customWidth="1"/>
    <col min="9998" max="9998" width="7.453125" style="142" customWidth="1"/>
    <col min="9999" max="9999" width="0.26953125" style="142" customWidth="1"/>
    <col min="10000" max="10000" width="13.453125" style="142" customWidth="1"/>
    <col min="10001" max="10001" width="0" style="142" hidden="1" customWidth="1"/>
    <col min="10002" max="10240" width="8.7265625" style="142"/>
    <col min="10241" max="10241" width="8.1796875" style="142" customWidth="1"/>
    <col min="10242" max="10242" width="13" style="142" customWidth="1"/>
    <col min="10243" max="10243" width="0.26953125" style="142" customWidth="1"/>
    <col min="10244" max="10244" width="13.453125" style="142" customWidth="1"/>
    <col min="10245" max="10245" width="4.81640625" style="142" customWidth="1"/>
    <col min="10246" max="10246" width="12.7265625" style="142" customWidth="1"/>
    <col min="10247" max="10250" width="13.453125" style="142" customWidth="1"/>
    <col min="10251" max="10251" width="0" style="142" hidden="1" customWidth="1"/>
    <col min="10252" max="10252" width="13.453125" style="142" customWidth="1"/>
    <col min="10253" max="10253" width="5.7265625" style="142" customWidth="1"/>
    <col min="10254" max="10254" width="7.453125" style="142" customWidth="1"/>
    <col min="10255" max="10255" width="0.26953125" style="142" customWidth="1"/>
    <col min="10256" max="10256" width="13.453125" style="142" customWidth="1"/>
    <col min="10257" max="10257" width="0" style="142" hidden="1" customWidth="1"/>
    <col min="10258" max="10496" width="8.7265625" style="142"/>
    <col min="10497" max="10497" width="8.1796875" style="142" customWidth="1"/>
    <col min="10498" max="10498" width="13" style="142" customWidth="1"/>
    <col min="10499" max="10499" width="0.26953125" style="142" customWidth="1"/>
    <col min="10500" max="10500" width="13.453125" style="142" customWidth="1"/>
    <col min="10501" max="10501" width="4.81640625" style="142" customWidth="1"/>
    <col min="10502" max="10502" width="12.7265625" style="142" customWidth="1"/>
    <col min="10503" max="10506" width="13.453125" style="142" customWidth="1"/>
    <col min="10507" max="10507" width="0" style="142" hidden="1" customWidth="1"/>
    <col min="10508" max="10508" width="13.453125" style="142" customWidth="1"/>
    <col min="10509" max="10509" width="5.7265625" style="142" customWidth="1"/>
    <col min="10510" max="10510" width="7.453125" style="142" customWidth="1"/>
    <col min="10511" max="10511" width="0.26953125" style="142" customWidth="1"/>
    <col min="10512" max="10512" width="13.453125" style="142" customWidth="1"/>
    <col min="10513" max="10513" width="0" style="142" hidden="1" customWidth="1"/>
    <col min="10514" max="10752" width="8.7265625" style="142"/>
    <col min="10753" max="10753" width="8.1796875" style="142" customWidth="1"/>
    <col min="10754" max="10754" width="13" style="142" customWidth="1"/>
    <col min="10755" max="10755" width="0.26953125" style="142" customWidth="1"/>
    <col min="10756" max="10756" width="13.453125" style="142" customWidth="1"/>
    <col min="10757" max="10757" width="4.81640625" style="142" customWidth="1"/>
    <col min="10758" max="10758" width="12.7265625" style="142" customWidth="1"/>
    <col min="10759" max="10762" width="13.453125" style="142" customWidth="1"/>
    <col min="10763" max="10763" width="0" style="142" hidden="1" customWidth="1"/>
    <col min="10764" max="10764" width="13.453125" style="142" customWidth="1"/>
    <col min="10765" max="10765" width="5.7265625" style="142" customWidth="1"/>
    <col min="10766" max="10766" width="7.453125" style="142" customWidth="1"/>
    <col min="10767" max="10767" width="0.26953125" style="142" customWidth="1"/>
    <col min="10768" max="10768" width="13.453125" style="142" customWidth="1"/>
    <col min="10769" max="10769" width="0" style="142" hidden="1" customWidth="1"/>
    <col min="10770" max="11008" width="8.7265625" style="142"/>
    <col min="11009" max="11009" width="8.1796875" style="142" customWidth="1"/>
    <col min="11010" max="11010" width="13" style="142" customWidth="1"/>
    <col min="11011" max="11011" width="0.26953125" style="142" customWidth="1"/>
    <col min="11012" max="11012" width="13.453125" style="142" customWidth="1"/>
    <col min="11013" max="11013" width="4.81640625" style="142" customWidth="1"/>
    <col min="11014" max="11014" width="12.7265625" style="142" customWidth="1"/>
    <col min="11015" max="11018" width="13.453125" style="142" customWidth="1"/>
    <col min="11019" max="11019" width="0" style="142" hidden="1" customWidth="1"/>
    <col min="11020" max="11020" width="13.453125" style="142" customWidth="1"/>
    <col min="11021" max="11021" width="5.7265625" style="142" customWidth="1"/>
    <col min="11022" max="11022" width="7.453125" style="142" customWidth="1"/>
    <col min="11023" max="11023" width="0.26953125" style="142" customWidth="1"/>
    <col min="11024" max="11024" width="13.453125" style="142" customWidth="1"/>
    <col min="11025" max="11025" width="0" style="142" hidden="1" customWidth="1"/>
    <col min="11026" max="11264" width="8.7265625" style="142"/>
    <col min="11265" max="11265" width="8.1796875" style="142" customWidth="1"/>
    <col min="11266" max="11266" width="13" style="142" customWidth="1"/>
    <col min="11267" max="11267" width="0.26953125" style="142" customWidth="1"/>
    <col min="11268" max="11268" width="13.453125" style="142" customWidth="1"/>
    <col min="11269" max="11269" width="4.81640625" style="142" customWidth="1"/>
    <col min="11270" max="11270" width="12.7265625" style="142" customWidth="1"/>
    <col min="11271" max="11274" width="13.453125" style="142" customWidth="1"/>
    <col min="11275" max="11275" width="0" style="142" hidden="1" customWidth="1"/>
    <col min="11276" max="11276" width="13.453125" style="142" customWidth="1"/>
    <col min="11277" max="11277" width="5.7265625" style="142" customWidth="1"/>
    <col min="11278" max="11278" width="7.453125" style="142" customWidth="1"/>
    <col min="11279" max="11279" width="0.26953125" style="142" customWidth="1"/>
    <col min="11280" max="11280" width="13.453125" style="142" customWidth="1"/>
    <col min="11281" max="11281" width="0" style="142" hidden="1" customWidth="1"/>
    <col min="11282" max="11520" width="8.7265625" style="142"/>
    <col min="11521" max="11521" width="8.1796875" style="142" customWidth="1"/>
    <col min="11522" max="11522" width="13" style="142" customWidth="1"/>
    <col min="11523" max="11523" width="0.26953125" style="142" customWidth="1"/>
    <col min="11524" max="11524" width="13.453125" style="142" customWidth="1"/>
    <col min="11525" max="11525" width="4.81640625" style="142" customWidth="1"/>
    <col min="11526" max="11526" width="12.7265625" style="142" customWidth="1"/>
    <col min="11527" max="11530" width="13.453125" style="142" customWidth="1"/>
    <col min="11531" max="11531" width="0" style="142" hidden="1" customWidth="1"/>
    <col min="11532" max="11532" width="13.453125" style="142" customWidth="1"/>
    <col min="11533" max="11533" width="5.7265625" style="142" customWidth="1"/>
    <col min="11534" max="11534" width="7.453125" style="142" customWidth="1"/>
    <col min="11535" max="11535" width="0.26953125" style="142" customWidth="1"/>
    <col min="11536" max="11536" width="13.453125" style="142" customWidth="1"/>
    <col min="11537" max="11537" width="0" style="142" hidden="1" customWidth="1"/>
    <col min="11538" max="11776" width="8.7265625" style="142"/>
    <col min="11777" max="11777" width="8.1796875" style="142" customWidth="1"/>
    <col min="11778" max="11778" width="13" style="142" customWidth="1"/>
    <col min="11779" max="11779" width="0.26953125" style="142" customWidth="1"/>
    <col min="11780" max="11780" width="13.453125" style="142" customWidth="1"/>
    <col min="11781" max="11781" width="4.81640625" style="142" customWidth="1"/>
    <col min="11782" max="11782" width="12.7265625" style="142" customWidth="1"/>
    <col min="11783" max="11786" width="13.453125" style="142" customWidth="1"/>
    <col min="11787" max="11787" width="0" style="142" hidden="1" customWidth="1"/>
    <col min="11788" max="11788" width="13.453125" style="142" customWidth="1"/>
    <col min="11789" max="11789" width="5.7265625" style="142" customWidth="1"/>
    <col min="11790" max="11790" width="7.453125" style="142" customWidth="1"/>
    <col min="11791" max="11791" width="0.26953125" style="142" customWidth="1"/>
    <col min="11792" max="11792" width="13.453125" style="142" customWidth="1"/>
    <col min="11793" max="11793" width="0" style="142" hidden="1" customWidth="1"/>
    <col min="11794" max="12032" width="8.7265625" style="142"/>
    <col min="12033" max="12033" width="8.1796875" style="142" customWidth="1"/>
    <col min="12034" max="12034" width="13" style="142" customWidth="1"/>
    <col min="12035" max="12035" width="0.26953125" style="142" customWidth="1"/>
    <col min="12036" max="12036" width="13.453125" style="142" customWidth="1"/>
    <col min="12037" max="12037" width="4.81640625" style="142" customWidth="1"/>
    <col min="12038" max="12038" width="12.7265625" style="142" customWidth="1"/>
    <col min="12039" max="12042" width="13.453125" style="142" customWidth="1"/>
    <col min="12043" max="12043" width="0" style="142" hidden="1" customWidth="1"/>
    <col min="12044" max="12044" width="13.453125" style="142" customWidth="1"/>
    <col min="12045" max="12045" width="5.7265625" style="142" customWidth="1"/>
    <col min="12046" max="12046" width="7.453125" style="142" customWidth="1"/>
    <col min="12047" max="12047" width="0.26953125" style="142" customWidth="1"/>
    <col min="12048" max="12048" width="13.453125" style="142" customWidth="1"/>
    <col min="12049" max="12049" width="0" style="142" hidden="1" customWidth="1"/>
    <col min="12050" max="12288" width="8.7265625" style="142"/>
    <col min="12289" max="12289" width="8.1796875" style="142" customWidth="1"/>
    <col min="12290" max="12290" width="13" style="142" customWidth="1"/>
    <col min="12291" max="12291" width="0.26953125" style="142" customWidth="1"/>
    <col min="12292" max="12292" width="13.453125" style="142" customWidth="1"/>
    <col min="12293" max="12293" width="4.81640625" style="142" customWidth="1"/>
    <col min="12294" max="12294" width="12.7265625" style="142" customWidth="1"/>
    <col min="12295" max="12298" width="13.453125" style="142" customWidth="1"/>
    <col min="12299" max="12299" width="0" style="142" hidden="1" customWidth="1"/>
    <col min="12300" max="12300" width="13.453125" style="142" customWidth="1"/>
    <col min="12301" max="12301" width="5.7265625" style="142" customWidth="1"/>
    <col min="12302" max="12302" width="7.453125" style="142" customWidth="1"/>
    <col min="12303" max="12303" width="0.26953125" style="142" customWidth="1"/>
    <col min="12304" max="12304" width="13.453125" style="142" customWidth="1"/>
    <col min="12305" max="12305" width="0" style="142" hidden="1" customWidth="1"/>
    <col min="12306" max="12544" width="8.7265625" style="142"/>
    <col min="12545" max="12545" width="8.1796875" style="142" customWidth="1"/>
    <col min="12546" max="12546" width="13" style="142" customWidth="1"/>
    <col min="12547" max="12547" width="0.26953125" style="142" customWidth="1"/>
    <col min="12548" max="12548" width="13.453125" style="142" customWidth="1"/>
    <col min="12549" max="12549" width="4.81640625" style="142" customWidth="1"/>
    <col min="12550" max="12550" width="12.7265625" style="142" customWidth="1"/>
    <col min="12551" max="12554" width="13.453125" style="142" customWidth="1"/>
    <col min="12555" max="12555" width="0" style="142" hidden="1" customWidth="1"/>
    <col min="12556" max="12556" width="13.453125" style="142" customWidth="1"/>
    <col min="12557" max="12557" width="5.7265625" style="142" customWidth="1"/>
    <col min="12558" max="12558" width="7.453125" style="142" customWidth="1"/>
    <col min="12559" max="12559" width="0.26953125" style="142" customWidth="1"/>
    <col min="12560" max="12560" width="13.453125" style="142" customWidth="1"/>
    <col min="12561" max="12561" width="0" style="142" hidden="1" customWidth="1"/>
    <col min="12562" max="12800" width="8.7265625" style="142"/>
    <col min="12801" max="12801" width="8.1796875" style="142" customWidth="1"/>
    <col min="12802" max="12802" width="13" style="142" customWidth="1"/>
    <col min="12803" max="12803" width="0.26953125" style="142" customWidth="1"/>
    <col min="12804" max="12804" width="13.453125" style="142" customWidth="1"/>
    <col min="12805" max="12805" width="4.81640625" style="142" customWidth="1"/>
    <col min="12806" max="12806" width="12.7265625" style="142" customWidth="1"/>
    <col min="12807" max="12810" width="13.453125" style="142" customWidth="1"/>
    <col min="12811" max="12811" width="0" style="142" hidden="1" customWidth="1"/>
    <col min="12812" max="12812" width="13.453125" style="142" customWidth="1"/>
    <col min="12813" max="12813" width="5.7265625" style="142" customWidth="1"/>
    <col min="12814" max="12814" width="7.453125" style="142" customWidth="1"/>
    <col min="12815" max="12815" width="0.26953125" style="142" customWidth="1"/>
    <col min="12816" max="12816" width="13.453125" style="142" customWidth="1"/>
    <col min="12817" max="12817" width="0" style="142" hidden="1" customWidth="1"/>
    <col min="12818" max="13056" width="8.7265625" style="142"/>
    <col min="13057" max="13057" width="8.1796875" style="142" customWidth="1"/>
    <col min="13058" max="13058" width="13" style="142" customWidth="1"/>
    <col min="13059" max="13059" width="0.26953125" style="142" customWidth="1"/>
    <col min="13060" max="13060" width="13.453125" style="142" customWidth="1"/>
    <col min="13061" max="13061" width="4.81640625" style="142" customWidth="1"/>
    <col min="13062" max="13062" width="12.7265625" style="142" customWidth="1"/>
    <col min="13063" max="13066" width="13.453125" style="142" customWidth="1"/>
    <col min="13067" max="13067" width="0" style="142" hidden="1" customWidth="1"/>
    <col min="13068" max="13068" width="13.453125" style="142" customWidth="1"/>
    <col min="13069" max="13069" width="5.7265625" style="142" customWidth="1"/>
    <col min="13070" max="13070" width="7.453125" style="142" customWidth="1"/>
    <col min="13071" max="13071" width="0.26953125" style="142" customWidth="1"/>
    <col min="13072" max="13072" width="13.453125" style="142" customWidth="1"/>
    <col min="13073" max="13073" width="0" style="142" hidden="1" customWidth="1"/>
    <col min="13074" max="13312" width="8.7265625" style="142"/>
    <col min="13313" max="13313" width="8.1796875" style="142" customWidth="1"/>
    <col min="13314" max="13314" width="13" style="142" customWidth="1"/>
    <col min="13315" max="13315" width="0.26953125" style="142" customWidth="1"/>
    <col min="13316" max="13316" width="13.453125" style="142" customWidth="1"/>
    <col min="13317" max="13317" width="4.81640625" style="142" customWidth="1"/>
    <col min="13318" max="13318" width="12.7265625" style="142" customWidth="1"/>
    <col min="13319" max="13322" width="13.453125" style="142" customWidth="1"/>
    <col min="13323" max="13323" width="0" style="142" hidden="1" customWidth="1"/>
    <col min="13324" max="13324" width="13.453125" style="142" customWidth="1"/>
    <col min="13325" max="13325" width="5.7265625" style="142" customWidth="1"/>
    <col min="13326" max="13326" width="7.453125" style="142" customWidth="1"/>
    <col min="13327" max="13327" width="0.26953125" style="142" customWidth="1"/>
    <col min="13328" max="13328" width="13.453125" style="142" customWidth="1"/>
    <col min="13329" max="13329" width="0" style="142" hidden="1" customWidth="1"/>
    <col min="13330" max="13568" width="8.7265625" style="142"/>
    <col min="13569" max="13569" width="8.1796875" style="142" customWidth="1"/>
    <col min="13570" max="13570" width="13" style="142" customWidth="1"/>
    <col min="13571" max="13571" width="0.26953125" style="142" customWidth="1"/>
    <col min="13572" max="13572" width="13.453125" style="142" customWidth="1"/>
    <col min="13573" max="13573" width="4.81640625" style="142" customWidth="1"/>
    <col min="13574" max="13574" width="12.7265625" style="142" customWidth="1"/>
    <col min="13575" max="13578" width="13.453125" style="142" customWidth="1"/>
    <col min="13579" max="13579" width="0" style="142" hidden="1" customWidth="1"/>
    <col min="13580" max="13580" width="13.453125" style="142" customWidth="1"/>
    <col min="13581" max="13581" width="5.7265625" style="142" customWidth="1"/>
    <col min="13582" max="13582" width="7.453125" style="142" customWidth="1"/>
    <col min="13583" max="13583" width="0.26953125" style="142" customWidth="1"/>
    <col min="13584" max="13584" width="13.453125" style="142" customWidth="1"/>
    <col min="13585" max="13585" width="0" style="142" hidden="1" customWidth="1"/>
    <col min="13586" max="13824" width="8.7265625" style="142"/>
    <col min="13825" max="13825" width="8.1796875" style="142" customWidth="1"/>
    <col min="13826" max="13826" width="13" style="142" customWidth="1"/>
    <col min="13827" max="13827" width="0.26953125" style="142" customWidth="1"/>
    <col min="13828" max="13828" width="13.453125" style="142" customWidth="1"/>
    <col min="13829" max="13829" width="4.81640625" style="142" customWidth="1"/>
    <col min="13830" max="13830" width="12.7265625" style="142" customWidth="1"/>
    <col min="13831" max="13834" width="13.453125" style="142" customWidth="1"/>
    <col min="13835" max="13835" width="0" style="142" hidden="1" customWidth="1"/>
    <col min="13836" max="13836" width="13.453125" style="142" customWidth="1"/>
    <col min="13837" max="13837" width="5.7265625" style="142" customWidth="1"/>
    <col min="13838" max="13838" width="7.453125" style="142" customWidth="1"/>
    <col min="13839" max="13839" width="0.26953125" style="142" customWidth="1"/>
    <col min="13840" max="13840" width="13.453125" style="142" customWidth="1"/>
    <col min="13841" max="13841" width="0" style="142" hidden="1" customWidth="1"/>
    <col min="13842" max="14080" width="8.7265625" style="142"/>
    <col min="14081" max="14081" width="8.1796875" style="142" customWidth="1"/>
    <col min="14082" max="14082" width="13" style="142" customWidth="1"/>
    <col min="14083" max="14083" width="0.26953125" style="142" customWidth="1"/>
    <col min="14084" max="14084" width="13.453125" style="142" customWidth="1"/>
    <col min="14085" max="14085" width="4.81640625" style="142" customWidth="1"/>
    <col min="14086" max="14086" width="12.7265625" style="142" customWidth="1"/>
    <col min="14087" max="14090" width="13.453125" style="142" customWidth="1"/>
    <col min="14091" max="14091" width="0" style="142" hidden="1" customWidth="1"/>
    <col min="14092" max="14092" width="13.453125" style="142" customWidth="1"/>
    <col min="14093" max="14093" width="5.7265625" style="142" customWidth="1"/>
    <col min="14094" max="14094" width="7.453125" style="142" customWidth="1"/>
    <col min="14095" max="14095" width="0.26953125" style="142" customWidth="1"/>
    <col min="14096" max="14096" width="13.453125" style="142" customWidth="1"/>
    <col min="14097" max="14097" width="0" style="142" hidden="1" customWidth="1"/>
    <col min="14098" max="14336" width="8.7265625" style="142"/>
    <col min="14337" max="14337" width="8.1796875" style="142" customWidth="1"/>
    <col min="14338" max="14338" width="13" style="142" customWidth="1"/>
    <col min="14339" max="14339" width="0.26953125" style="142" customWidth="1"/>
    <col min="14340" max="14340" width="13.453125" style="142" customWidth="1"/>
    <col min="14341" max="14341" width="4.81640625" style="142" customWidth="1"/>
    <col min="14342" max="14342" width="12.7265625" style="142" customWidth="1"/>
    <col min="14343" max="14346" width="13.453125" style="142" customWidth="1"/>
    <col min="14347" max="14347" width="0" style="142" hidden="1" customWidth="1"/>
    <col min="14348" max="14348" width="13.453125" style="142" customWidth="1"/>
    <col min="14349" max="14349" width="5.7265625" style="142" customWidth="1"/>
    <col min="14350" max="14350" width="7.453125" style="142" customWidth="1"/>
    <col min="14351" max="14351" width="0.26953125" style="142" customWidth="1"/>
    <col min="14352" max="14352" width="13.453125" style="142" customWidth="1"/>
    <col min="14353" max="14353" width="0" style="142" hidden="1" customWidth="1"/>
    <col min="14354" max="14592" width="8.7265625" style="142"/>
    <col min="14593" max="14593" width="8.1796875" style="142" customWidth="1"/>
    <col min="14594" max="14594" width="13" style="142" customWidth="1"/>
    <col min="14595" max="14595" width="0.26953125" style="142" customWidth="1"/>
    <col min="14596" max="14596" width="13.453125" style="142" customWidth="1"/>
    <col min="14597" max="14597" width="4.81640625" style="142" customWidth="1"/>
    <col min="14598" max="14598" width="12.7265625" style="142" customWidth="1"/>
    <col min="14599" max="14602" width="13.453125" style="142" customWidth="1"/>
    <col min="14603" max="14603" width="0" style="142" hidden="1" customWidth="1"/>
    <col min="14604" max="14604" width="13.453125" style="142" customWidth="1"/>
    <col min="14605" max="14605" width="5.7265625" style="142" customWidth="1"/>
    <col min="14606" max="14606" width="7.453125" style="142" customWidth="1"/>
    <col min="14607" max="14607" width="0.26953125" style="142" customWidth="1"/>
    <col min="14608" max="14608" width="13.453125" style="142" customWidth="1"/>
    <col min="14609" max="14609" width="0" style="142" hidden="1" customWidth="1"/>
    <col min="14610" max="14848" width="8.7265625" style="142"/>
    <col min="14849" max="14849" width="8.1796875" style="142" customWidth="1"/>
    <col min="14850" max="14850" width="13" style="142" customWidth="1"/>
    <col min="14851" max="14851" width="0.26953125" style="142" customWidth="1"/>
    <col min="14852" max="14852" width="13.453125" style="142" customWidth="1"/>
    <col min="14853" max="14853" width="4.81640625" style="142" customWidth="1"/>
    <col min="14854" max="14854" width="12.7265625" style="142" customWidth="1"/>
    <col min="14855" max="14858" width="13.453125" style="142" customWidth="1"/>
    <col min="14859" max="14859" width="0" style="142" hidden="1" customWidth="1"/>
    <col min="14860" max="14860" width="13.453125" style="142" customWidth="1"/>
    <col min="14861" max="14861" width="5.7265625" style="142" customWidth="1"/>
    <col min="14862" max="14862" width="7.453125" style="142" customWidth="1"/>
    <col min="14863" max="14863" width="0.26953125" style="142" customWidth="1"/>
    <col min="14864" max="14864" width="13.453125" style="142" customWidth="1"/>
    <col min="14865" max="14865" width="0" style="142" hidden="1" customWidth="1"/>
    <col min="14866" max="15104" width="8.7265625" style="142"/>
    <col min="15105" max="15105" width="8.1796875" style="142" customWidth="1"/>
    <col min="15106" max="15106" width="13" style="142" customWidth="1"/>
    <col min="15107" max="15107" width="0.26953125" style="142" customWidth="1"/>
    <col min="15108" max="15108" width="13.453125" style="142" customWidth="1"/>
    <col min="15109" max="15109" width="4.81640625" style="142" customWidth="1"/>
    <col min="15110" max="15110" width="12.7265625" style="142" customWidth="1"/>
    <col min="15111" max="15114" width="13.453125" style="142" customWidth="1"/>
    <col min="15115" max="15115" width="0" style="142" hidden="1" customWidth="1"/>
    <col min="15116" max="15116" width="13.453125" style="142" customWidth="1"/>
    <col min="15117" max="15117" width="5.7265625" style="142" customWidth="1"/>
    <col min="15118" max="15118" width="7.453125" style="142" customWidth="1"/>
    <col min="15119" max="15119" width="0.26953125" style="142" customWidth="1"/>
    <col min="15120" max="15120" width="13.453125" style="142" customWidth="1"/>
    <col min="15121" max="15121" width="0" style="142" hidden="1" customWidth="1"/>
    <col min="15122" max="15360" width="8.7265625" style="142"/>
    <col min="15361" max="15361" width="8.1796875" style="142" customWidth="1"/>
    <col min="15362" max="15362" width="13" style="142" customWidth="1"/>
    <col min="15363" max="15363" width="0.26953125" style="142" customWidth="1"/>
    <col min="15364" max="15364" width="13.453125" style="142" customWidth="1"/>
    <col min="15365" max="15365" width="4.81640625" style="142" customWidth="1"/>
    <col min="15366" max="15366" width="12.7265625" style="142" customWidth="1"/>
    <col min="15367" max="15370" width="13.453125" style="142" customWidth="1"/>
    <col min="15371" max="15371" width="0" style="142" hidden="1" customWidth="1"/>
    <col min="15372" max="15372" width="13.453125" style="142" customWidth="1"/>
    <col min="15373" max="15373" width="5.7265625" style="142" customWidth="1"/>
    <col min="15374" max="15374" width="7.453125" style="142" customWidth="1"/>
    <col min="15375" max="15375" width="0.26953125" style="142" customWidth="1"/>
    <col min="15376" max="15376" width="13.453125" style="142" customWidth="1"/>
    <col min="15377" max="15377" width="0" style="142" hidden="1" customWidth="1"/>
    <col min="15378" max="15616" width="8.7265625" style="142"/>
    <col min="15617" max="15617" width="8.1796875" style="142" customWidth="1"/>
    <col min="15618" max="15618" width="13" style="142" customWidth="1"/>
    <col min="15619" max="15619" width="0.26953125" style="142" customWidth="1"/>
    <col min="15620" max="15620" width="13.453125" style="142" customWidth="1"/>
    <col min="15621" max="15621" width="4.81640625" style="142" customWidth="1"/>
    <col min="15622" max="15622" width="12.7265625" style="142" customWidth="1"/>
    <col min="15623" max="15626" width="13.453125" style="142" customWidth="1"/>
    <col min="15627" max="15627" width="0" style="142" hidden="1" customWidth="1"/>
    <col min="15628" max="15628" width="13.453125" style="142" customWidth="1"/>
    <col min="15629" max="15629" width="5.7265625" style="142" customWidth="1"/>
    <col min="15630" max="15630" width="7.453125" style="142" customWidth="1"/>
    <col min="15631" max="15631" width="0.26953125" style="142" customWidth="1"/>
    <col min="15632" max="15632" width="13.453125" style="142" customWidth="1"/>
    <col min="15633" max="15633" width="0" style="142" hidden="1" customWidth="1"/>
    <col min="15634" max="15872" width="8.7265625" style="142"/>
    <col min="15873" max="15873" width="8.1796875" style="142" customWidth="1"/>
    <col min="15874" max="15874" width="13" style="142" customWidth="1"/>
    <col min="15875" max="15875" width="0.26953125" style="142" customWidth="1"/>
    <col min="15876" max="15876" width="13.453125" style="142" customWidth="1"/>
    <col min="15877" max="15877" width="4.81640625" style="142" customWidth="1"/>
    <col min="15878" max="15878" width="12.7265625" style="142" customWidth="1"/>
    <col min="15879" max="15882" width="13.453125" style="142" customWidth="1"/>
    <col min="15883" max="15883" width="0" style="142" hidden="1" customWidth="1"/>
    <col min="15884" max="15884" width="13.453125" style="142" customWidth="1"/>
    <col min="15885" max="15885" width="5.7265625" style="142" customWidth="1"/>
    <col min="15886" max="15886" width="7.453125" style="142" customWidth="1"/>
    <col min="15887" max="15887" width="0.26953125" style="142" customWidth="1"/>
    <col min="15888" max="15888" width="13.453125" style="142" customWidth="1"/>
    <col min="15889" max="15889" width="0" style="142" hidden="1" customWidth="1"/>
    <col min="15890" max="16128" width="8.7265625" style="142"/>
    <col min="16129" max="16129" width="8.1796875" style="142" customWidth="1"/>
    <col min="16130" max="16130" width="13" style="142" customWidth="1"/>
    <col min="16131" max="16131" width="0.26953125" style="142" customWidth="1"/>
    <col min="16132" max="16132" width="13.453125" style="142" customWidth="1"/>
    <col min="16133" max="16133" width="4.81640625" style="142" customWidth="1"/>
    <col min="16134" max="16134" width="12.7265625" style="142" customWidth="1"/>
    <col min="16135" max="16138" width="13.453125" style="142" customWidth="1"/>
    <col min="16139" max="16139" width="0" style="142" hidden="1" customWidth="1"/>
    <col min="16140" max="16140" width="13.453125" style="142" customWidth="1"/>
    <col min="16141" max="16141" width="5.7265625" style="142" customWidth="1"/>
    <col min="16142" max="16142" width="7.453125" style="142" customWidth="1"/>
    <col min="16143" max="16143" width="0.26953125" style="142" customWidth="1"/>
    <col min="16144" max="16144" width="13.453125" style="142" customWidth="1"/>
    <col min="16145" max="16145" width="0" style="142" hidden="1" customWidth="1"/>
    <col min="16146" max="16384" width="8.7265625" style="142"/>
  </cols>
  <sheetData>
    <row r="1" spans="1:18">
      <c r="A1" s="218"/>
      <c r="B1" s="218"/>
      <c r="F1" s="219" t="s">
        <v>11</v>
      </c>
      <c r="G1" s="220"/>
      <c r="H1" s="220"/>
      <c r="I1" s="220"/>
      <c r="J1" s="220"/>
      <c r="K1" s="220"/>
      <c r="N1" s="218"/>
      <c r="O1" s="218"/>
      <c r="P1" s="218"/>
    </row>
    <row r="2" spans="1:18" ht="6" customHeight="1">
      <c r="F2" s="220"/>
      <c r="G2" s="220"/>
      <c r="H2" s="220"/>
      <c r="I2" s="220"/>
      <c r="J2" s="220"/>
      <c r="K2" s="220"/>
    </row>
    <row r="3" spans="1:18">
      <c r="A3" s="218"/>
      <c r="B3" s="218"/>
      <c r="F3" s="219" t="s">
        <v>271</v>
      </c>
      <c r="G3" s="220"/>
      <c r="H3" s="220"/>
      <c r="I3" s="220"/>
      <c r="J3" s="220"/>
      <c r="K3" s="220"/>
      <c r="O3" s="218"/>
      <c r="P3" s="218"/>
    </row>
    <row r="4" spans="1:18" ht="8" customHeight="1">
      <c r="F4" s="220"/>
      <c r="G4" s="220"/>
      <c r="H4" s="220"/>
      <c r="I4" s="220"/>
      <c r="J4" s="220"/>
      <c r="K4" s="220"/>
    </row>
    <row r="5" spans="1:18" ht="3" customHeight="1">
      <c r="F5" s="9"/>
      <c r="G5" s="9"/>
      <c r="H5" s="9"/>
      <c r="I5" s="9"/>
      <c r="J5" s="9"/>
      <c r="K5" s="9"/>
    </row>
    <row r="6" spans="1:18" ht="21" customHeight="1">
      <c r="F6" s="219" t="s">
        <v>272</v>
      </c>
      <c r="G6" s="220"/>
      <c r="H6" s="220"/>
      <c r="I6" s="220"/>
      <c r="J6" s="220"/>
      <c r="K6" s="220"/>
    </row>
    <row r="7" spans="1:18" ht="6.75" customHeight="1"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211" t="s">
        <v>330</v>
      </c>
    </row>
    <row r="8" spans="1:18" ht="36">
      <c r="A8" s="147" t="s">
        <v>273</v>
      </c>
      <c r="B8" s="221" t="s">
        <v>274</v>
      </c>
      <c r="C8" s="222"/>
      <c r="D8" s="151" t="s">
        <v>275</v>
      </c>
      <c r="E8" s="221" t="s">
        <v>2</v>
      </c>
      <c r="F8" s="222"/>
      <c r="G8" s="151" t="s">
        <v>276</v>
      </c>
      <c r="H8" s="151" t="s">
        <v>6</v>
      </c>
      <c r="I8" s="151" t="s">
        <v>7</v>
      </c>
      <c r="J8" s="151" t="s">
        <v>277</v>
      </c>
      <c r="K8" s="221" t="s">
        <v>278</v>
      </c>
      <c r="L8" s="222"/>
      <c r="M8" s="221" t="s">
        <v>279</v>
      </c>
      <c r="N8" s="222"/>
      <c r="O8" s="222"/>
      <c r="P8" s="151" t="s">
        <v>280</v>
      </c>
      <c r="Q8" s="150"/>
      <c r="R8" s="211"/>
    </row>
    <row r="9" spans="1:18" ht="60" customHeight="1">
      <c r="A9" s="143">
        <v>2565</v>
      </c>
      <c r="B9" s="214" t="s">
        <v>281</v>
      </c>
      <c r="C9" s="215"/>
      <c r="D9" s="148" t="s">
        <v>210</v>
      </c>
      <c r="E9" s="214" t="s">
        <v>282</v>
      </c>
      <c r="F9" s="215"/>
      <c r="G9" s="149">
        <v>91500</v>
      </c>
      <c r="H9" s="149">
        <v>91164</v>
      </c>
      <c r="I9" s="149">
        <v>91164</v>
      </c>
      <c r="J9" s="149">
        <v>336</v>
      </c>
      <c r="K9" s="216">
        <v>336</v>
      </c>
      <c r="L9" s="215"/>
      <c r="M9" s="216">
        <v>0</v>
      </c>
      <c r="N9" s="217"/>
      <c r="O9" s="215"/>
      <c r="P9" s="149">
        <v>336</v>
      </c>
    </row>
    <row r="10" spans="1:18" ht="72">
      <c r="A10" s="143">
        <v>2565</v>
      </c>
      <c r="B10" s="212" t="s">
        <v>283</v>
      </c>
      <c r="C10" s="209"/>
      <c r="D10" s="144" t="s">
        <v>284</v>
      </c>
      <c r="E10" s="212" t="s">
        <v>285</v>
      </c>
      <c r="F10" s="209"/>
      <c r="G10" s="145">
        <v>499000</v>
      </c>
      <c r="H10" s="145">
        <v>0</v>
      </c>
      <c r="I10" s="145">
        <v>0</v>
      </c>
      <c r="J10" s="145">
        <v>499000</v>
      </c>
      <c r="K10" s="213">
        <v>499000</v>
      </c>
      <c r="L10" s="209"/>
      <c r="M10" s="213">
        <v>0</v>
      </c>
      <c r="N10" s="208"/>
      <c r="O10" s="209"/>
      <c r="P10" s="145">
        <v>499000</v>
      </c>
    </row>
    <row r="11" spans="1:18" ht="53" customHeight="1">
      <c r="A11" s="143">
        <v>2565</v>
      </c>
      <c r="B11" s="212" t="s">
        <v>283</v>
      </c>
      <c r="C11" s="209"/>
      <c r="D11" s="144" t="s">
        <v>286</v>
      </c>
      <c r="E11" s="212" t="s">
        <v>287</v>
      </c>
      <c r="F11" s="209"/>
      <c r="G11" s="145">
        <v>491800</v>
      </c>
      <c r="H11" s="145">
        <v>491500</v>
      </c>
      <c r="I11" s="145">
        <v>491500</v>
      </c>
      <c r="J11" s="145">
        <v>300</v>
      </c>
      <c r="K11" s="213">
        <v>300</v>
      </c>
      <c r="L11" s="209"/>
      <c r="M11" s="213">
        <v>0</v>
      </c>
      <c r="N11" s="208"/>
      <c r="O11" s="209"/>
      <c r="P11" s="145">
        <v>300</v>
      </c>
    </row>
    <row r="12" spans="1:18" ht="52" customHeight="1">
      <c r="A12" s="143">
        <v>2565</v>
      </c>
      <c r="B12" s="212" t="s">
        <v>283</v>
      </c>
      <c r="C12" s="209"/>
      <c r="D12" s="144" t="s">
        <v>286</v>
      </c>
      <c r="E12" s="212" t="s">
        <v>288</v>
      </c>
      <c r="F12" s="209"/>
      <c r="G12" s="145">
        <v>467700</v>
      </c>
      <c r="H12" s="145">
        <v>467500</v>
      </c>
      <c r="I12" s="145">
        <v>0</v>
      </c>
      <c r="J12" s="145">
        <v>467700</v>
      </c>
      <c r="K12" s="213">
        <v>200</v>
      </c>
      <c r="L12" s="209"/>
      <c r="M12" s="213">
        <v>0</v>
      </c>
      <c r="N12" s="208"/>
      <c r="O12" s="209"/>
      <c r="P12" s="145">
        <v>200</v>
      </c>
    </row>
    <row r="13" spans="1:18" ht="53.5" customHeight="1">
      <c r="A13" s="143">
        <v>2565</v>
      </c>
      <c r="B13" s="212" t="s">
        <v>283</v>
      </c>
      <c r="C13" s="209"/>
      <c r="D13" s="144" t="s">
        <v>286</v>
      </c>
      <c r="E13" s="212" t="s">
        <v>289</v>
      </c>
      <c r="F13" s="209"/>
      <c r="G13" s="145">
        <v>491400</v>
      </c>
      <c r="H13" s="145">
        <v>486500</v>
      </c>
      <c r="I13" s="145">
        <v>486500</v>
      </c>
      <c r="J13" s="145">
        <v>4900</v>
      </c>
      <c r="K13" s="213">
        <v>4900</v>
      </c>
      <c r="L13" s="209"/>
      <c r="M13" s="213">
        <v>0</v>
      </c>
      <c r="N13" s="208"/>
      <c r="O13" s="209"/>
      <c r="P13" s="145">
        <v>4900</v>
      </c>
    </row>
    <row r="14" spans="1:18" ht="54" customHeight="1">
      <c r="A14" s="143">
        <v>2565</v>
      </c>
      <c r="B14" s="212" t="s">
        <v>283</v>
      </c>
      <c r="C14" s="209"/>
      <c r="D14" s="144" t="s">
        <v>286</v>
      </c>
      <c r="E14" s="212" t="s">
        <v>290</v>
      </c>
      <c r="F14" s="209"/>
      <c r="G14" s="145">
        <v>475500</v>
      </c>
      <c r="H14" s="145">
        <v>475249</v>
      </c>
      <c r="I14" s="145">
        <v>475249</v>
      </c>
      <c r="J14" s="145">
        <v>251</v>
      </c>
      <c r="K14" s="213">
        <v>251</v>
      </c>
      <c r="L14" s="209"/>
      <c r="M14" s="213">
        <v>0</v>
      </c>
      <c r="N14" s="208"/>
      <c r="O14" s="209"/>
      <c r="P14" s="145">
        <v>251</v>
      </c>
    </row>
    <row r="15" spans="1:18" ht="63.5" customHeight="1">
      <c r="A15" s="143">
        <v>2565</v>
      </c>
      <c r="B15" s="212" t="s">
        <v>283</v>
      </c>
      <c r="C15" s="209"/>
      <c r="D15" s="144" t="s">
        <v>286</v>
      </c>
      <c r="E15" s="212" t="s">
        <v>291</v>
      </c>
      <c r="F15" s="209"/>
      <c r="G15" s="145">
        <v>29500</v>
      </c>
      <c r="H15" s="145">
        <v>0</v>
      </c>
      <c r="I15" s="145">
        <v>0</v>
      </c>
      <c r="J15" s="145">
        <v>29500</v>
      </c>
      <c r="K15" s="213">
        <v>29500</v>
      </c>
      <c r="L15" s="209"/>
      <c r="M15" s="213">
        <v>0</v>
      </c>
      <c r="N15" s="208"/>
      <c r="O15" s="209"/>
      <c r="P15" s="145">
        <v>29500</v>
      </c>
    </row>
    <row r="16" spans="1:18" ht="59.5" customHeight="1">
      <c r="A16" s="143">
        <v>2565</v>
      </c>
      <c r="B16" s="212" t="s">
        <v>283</v>
      </c>
      <c r="C16" s="209"/>
      <c r="D16" s="144" t="s">
        <v>286</v>
      </c>
      <c r="E16" s="212" t="s">
        <v>292</v>
      </c>
      <c r="F16" s="209"/>
      <c r="G16" s="145">
        <v>285800</v>
      </c>
      <c r="H16" s="145">
        <v>285500</v>
      </c>
      <c r="I16" s="145">
        <v>0</v>
      </c>
      <c r="J16" s="145">
        <v>285800</v>
      </c>
      <c r="K16" s="213">
        <v>300</v>
      </c>
      <c r="L16" s="209"/>
      <c r="M16" s="213">
        <v>0</v>
      </c>
      <c r="N16" s="208"/>
      <c r="O16" s="209"/>
      <c r="P16" s="145">
        <v>300</v>
      </c>
    </row>
    <row r="17" spans="1:16" ht="94" customHeight="1">
      <c r="A17" s="143">
        <v>2565</v>
      </c>
      <c r="B17" s="212" t="s">
        <v>283</v>
      </c>
      <c r="C17" s="209"/>
      <c r="D17" s="144" t="s">
        <v>286</v>
      </c>
      <c r="E17" s="212" t="s">
        <v>293</v>
      </c>
      <c r="F17" s="209"/>
      <c r="G17" s="145">
        <v>117000</v>
      </c>
      <c r="H17" s="145">
        <v>117000</v>
      </c>
      <c r="I17" s="145">
        <v>0</v>
      </c>
      <c r="J17" s="145">
        <v>117000</v>
      </c>
      <c r="K17" s="213">
        <v>0</v>
      </c>
      <c r="L17" s="209"/>
      <c r="M17" s="213">
        <v>0</v>
      </c>
      <c r="N17" s="208"/>
      <c r="O17" s="209"/>
      <c r="P17" s="145">
        <v>0</v>
      </c>
    </row>
    <row r="18" spans="1:16" ht="95.5" customHeight="1">
      <c r="A18" s="143">
        <v>2565</v>
      </c>
      <c r="B18" s="212" t="s">
        <v>283</v>
      </c>
      <c r="C18" s="209"/>
      <c r="D18" s="144" t="s">
        <v>286</v>
      </c>
      <c r="E18" s="212" t="s">
        <v>294</v>
      </c>
      <c r="F18" s="209"/>
      <c r="G18" s="145">
        <v>271300</v>
      </c>
      <c r="H18" s="145">
        <v>271000</v>
      </c>
      <c r="I18" s="145">
        <v>0</v>
      </c>
      <c r="J18" s="145">
        <v>271300</v>
      </c>
      <c r="K18" s="213">
        <v>300</v>
      </c>
      <c r="L18" s="209"/>
      <c r="M18" s="213">
        <v>0</v>
      </c>
      <c r="N18" s="208"/>
      <c r="O18" s="209"/>
      <c r="P18" s="145">
        <v>300</v>
      </c>
    </row>
    <row r="19" spans="1:16" ht="52.5" customHeight="1">
      <c r="A19" s="143">
        <v>2565</v>
      </c>
      <c r="B19" s="212" t="s">
        <v>283</v>
      </c>
      <c r="C19" s="209"/>
      <c r="D19" s="144" t="s">
        <v>286</v>
      </c>
      <c r="E19" s="212" t="s">
        <v>295</v>
      </c>
      <c r="F19" s="209"/>
      <c r="G19" s="145">
        <v>494600</v>
      </c>
      <c r="H19" s="145">
        <v>484500</v>
      </c>
      <c r="I19" s="145">
        <v>484500</v>
      </c>
      <c r="J19" s="145">
        <v>10100</v>
      </c>
      <c r="K19" s="213">
        <v>10100</v>
      </c>
      <c r="L19" s="209"/>
      <c r="M19" s="213">
        <v>0</v>
      </c>
      <c r="N19" s="208"/>
      <c r="O19" s="209"/>
      <c r="P19" s="145">
        <v>10100</v>
      </c>
    </row>
    <row r="20" spans="1:16" ht="36">
      <c r="A20" s="143">
        <v>2565</v>
      </c>
      <c r="B20" s="212" t="s">
        <v>283</v>
      </c>
      <c r="C20" s="209"/>
      <c r="D20" s="144" t="s">
        <v>286</v>
      </c>
      <c r="E20" s="212" t="s">
        <v>296</v>
      </c>
      <c r="F20" s="209"/>
      <c r="G20" s="145">
        <v>241000</v>
      </c>
      <c r="H20" s="145">
        <v>195000</v>
      </c>
      <c r="I20" s="145">
        <v>195000</v>
      </c>
      <c r="J20" s="145">
        <v>46000</v>
      </c>
      <c r="K20" s="213">
        <v>46000</v>
      </c>
      <c r="L20" s="209"/>
      <c r="M20" s="213">
        <v>0</v>
      </c>
      <c r="N20" s="208"/>
      <c r="O20" s="209"/>
      <c r="P20" s="145">
        <v>46000</v>
      </c>
    </row>
    <row r="21" spans="1:16" ht="36">
      <c r="A21" s="143">
        <v>2565</v>
      </c>
      <c r="B21" s="212" t="s">
        <v>283</v>
      </c>
      <c r="C21" s="209"/>
      <c r="D21" s="144" t="s">
        <v>286</v>
      </c>
      <c r="E21" s="212" t="s">
        <v>297</v>
      </c>
      <c r="F21" s="209"/>
      <c r="G21" s="145">
        <v>491000</v>
      </c>
      <c r="H21" s="145">
        <v>0</v>
      </c>
      <c r="I21" s="145">
        <v>0</v>
      </c>
      <c r="J21" s="145">
        <v>491000</v>
      </c>
      <c r="K21" s="213">
        <v>491000</v>
      </c>
      <c r="L21" s="209"/>
      <c r="M21" s="213">
        <v>0</v>
      </c>
      <c r="N21" s="208"/>
      <c r="O21" s="209"/>
      <c r="P21" s="145">
        <v>491000</v>
      </c>
    </row>
    <row r="22" spans="1:16" ht="36">
      <c r="A22" s="143">
        <v>2565</v>
      </c>
      <c r="B22" s="212" t="s">
        <v>283</v>
      </c>
      <c r="C22" s="209"/>
      <c r="D22" s="144" t="s">
        <v>286</v>
      </c>
      <c r="E22" s="212" t="s">
        <v>298</v>
      </c>
      <c r="F22" s="209"/>
      <c r="G22" s="145">
        <v>402800</v>
      </c>
      <c r="H22" s="145">
        <v>402000</v>
      </c>
      <c r="I22" s="145">
        <v>402000</v>
      </c>
      <c r="J22" s="145">
        <v>800</v>
      </c>
      <c r="K22" s="213">
        <v>800</v>
      </c>
      <c r="L22" s="209"/>
      <c r="M22" s="213">
        <v>0</v>
      </c>
      <c r="N22" s="208"/>
      <c r="O22" s="209"/>
      <c r="P22" s="145">
        <v>800</v>
      </c>
    </row>
    <row r="23" spans="1:16" ht="36">
      <c r="A23" s="143">
        <v>2565</v>
      </c>
      <c r="B23" s="212" t="s">
        <v>283</v>
      </c>
      <c r="C23" s="209"/>
      <c r="D23" s="144" t="s">
        <v>299</v>
      </c>
      <c r="E23" s="212" t="s">
        <v>300</v>
      </c>
      <c r="F23" s="209"/>
      <c r="G23" s="145">
        <v>385700</v>
      </c>
      <c r="H23" s="145">
        <v>0</v>
      </c>
      <c r="I23" s="145">
        <v>0</v>
      </c>
      <c r="J23" s="145">
        <v>385700</v>
      </c>
      <c r="K23" s="213">
        <v>385700</v>
      </c>
      <c r="L23" s="209"/>
      <c r="M23" s="213">
        <v>0</v>
      </c>
      <c r="N23" s="208"/>
      <c r="O23" s="209"/>
      <c r="P23" s="145">
        <v>385700</v>
      </c>
    </row>
    <row r="24" spans="1:16" ht="36">
      <c r="A24" s="143">
        <v>2565</v>
      </c>
      <c r="B24" s="212" t="s">
        <v>283</v>
      </c>
      <c r="C24" s="209"/>
      <c r="D24" s="144" t="s">
        <v>299</v>
      </c>
      <c r="E24" s="212" t="s">
        <v>301</v>
      </c>
      <c r="F24" s="209"/>
      <c r="G24" s="145">
        <v>147600</v>
      </c>
      <c r="H24" s="145">
        <v>0</v>
      </c>
      <c r="I24" s="145">
        <v>0</v>
      </c>
      <c r="J24" s="145">
        <v>147600</v>
      </c>
      <c r="K24" s="213">
        <v>147600</v>
      </c>
      <c r="L24" s="209"/>
      <c r="M24" s="213">
        <v>0</v>
      </c>
      <c r="N24" s="208"/>
      <c r="O24" s="209"/>
      <c r="P24" s="145">
        <v>147600</v>
      </c>
    </row>
    <row r="25" spans="1:16" ht="36">
      <c r="A25" s="143">
        <v>2565</v>
      </c>
      <c r="B25" s="212" t="s">
        <v>283</v>
      </c>
      <c r="C25" s="209"/>
      <c r="D25" s="144" t="s">
        <v>299</v>
      </c>
      <c r="E25" s="212" t="s">
        <v>302</v>
      </c>
      <c r="F25" s="209"/>
      <c r="G25" s="145">
        <v>862600</v>
      </c>
      <c r="H25" s="145">
        <v>0</v>
      </c>
      <c r="I25" s="145">
        <v>0</v>
      </c>
      <c r="J25" s="145">
        <v>862600</v>
      </c>
      <c r="K25" s="213">
        <v>862600</v>
      </c>
      <c r="L25" s="209"/>
      <c r="M25" s="213">
        <v>0</v>
      </c>
      <c r="N25" s="208"/>
      <c r="O25" s="209"/>
      <c r="P25" s="145">
        <v>862600</v>
      </c>
    </row>
    <row r="26" spans="1:16" ht="36">
      <c r="A26" s="143">
        <v>2565</v>
      </c>
      <c r="B26" s="212" t="s">
        <v>283</v>
      </c>
      <c r="C26" s="209"/>
      <c r="D26" s="144" t="s">
        <v>299</v>
      </c>
      <c r="E26" s="212" t="s">
        <v>303</v>
      </c>
      <c r="F26" s="209"/>
      <c r="G26" s="145">
        <v>499500</v>
      </c>
      <c r="H26" s="145">
        <v>0</v>
      </c>
      <c r="I26" s="145">
        <v>0</v>
      </c>
      <c r="J26" s="145">
        <v>499500</v>
      </c>
      <c r="K26" s="213">
        <v>499500</v>
      </c>
      <c r="L26" s="209"/>
      <c r="M26" s="213">
        <v>0</v>
      </c>
      <c r="N26" s="208"/>
      <c r="O26" s="209"/>
      <c r="P26" s="145">
        <v>499500</v>
      </c>
    </row>
    <row r="27" spans="1:16" ht="36">
      <c r="A27" s="143">
        <v>2565</v>
      </c>
      <c r="B27" s="212" t="s">
        <v>283</v>
      </c>
      <c r="C27" s="209"/>
      <c r="D27" s="144" t="s">
        <v>299</v>
      </c>
      <c r="E27" s="212" t="s">
        <v>304</v>
      </c>
      <c r="F27" s="209"/>
      <c r="G27" s="145">
        <v>105700</v>
      </c>
      <c r="H27" s="145">
        <v>103500</v>
      </c>
      <c r="I27" s="145">
        <v>0</v>
      </c>
      <c r="J27" s="145">
        <v>105700</v>
      </c>
      <c r="K27" s="213">
        <v>2200</v>
      </c>
      <c r="L27" s="209"/>
      <c r="M27" s="213">
        <v>0</v>
      </c>
      <c r="N27" s="208"/>
      <c r="O27" s="209"/>
      <c r="P27" s="145">
        <v>2200</v>
      </c>
    </row>
    <row r="28" spans="1:16" ht="36">
      <c r="A28" s="143">
        <v>2565</v>
      </c>
      <c r="B28" s="212" t="s">
        <v>283</v>
      </c>
      <c r="C28" s="209"/>
      <c r="D28" s="144" t="s">
        <v>299</v>
      </c>
      <c r="E28" s="212" t="s">
        <v>305</v>
      </c>
      <c r="F28" s="209"/>
      <c r="G28" s="145">
        <v>499500</v>
      </c>
      <c r="H28" s="145">
        <v>416000</v>
      </c>
      <c r="I28" s="145">
        <v>416000</v>
      </c>
      <c r="J28" s="145">
        <v>83500</v>
      </c>
      <c r="K28" s="213">
        <v>83500</v>
      </c>
      <c r="L28" s="209"/>
      <c r="M28" s="213">
        <v>0</v>
      </c>
      <c r="N28" s="208"/>
      <c r="O28" s="209"/>
      <c r="P28" s="145">
        <v>83500</v>
      </c>
    </row>
    <row r="29" spans="1:16" ht="36">
      <c r="A29" s="143">
        <v>2565</v>
      </c>
      <c r="B29" s="212" t="s">
        <v>283</v>
      </c>
      <c r="C29" s="209"/>
      <c r="D29" s="144" t="s">
        <v>299</v>
      </c>
      <c r="E29" s="212" t="s">
        <v>306</v>
      </c>
      <c r="F29" s="209"/>
      <c r="G29" s="145">
        <v>252500</v>
      </c>
      <c r="H29" s="145">
        <v>0</v>
      </c>
      <c r="I29" s="145">
        <v>0</v>
      </c>
      <c r="J29" s="145">
        <v>252500</v>
      </c>
      <c r="K29" s="213">
        <v>252500</v>
      </c>
      <c r="L29" s="209"/>
      <c r="M29" s="213">
        <v>0</v>
      </c>
      <c r="N29" s="208"/>
      <c r="O29" s="209"/>
      <c r="P29" s="145">
        <v>252500</v>
      </c>
    </row>
    <row r="30" spans="1:16" ht="36">
      <c r="A30" s="143">
        <v>2565</v>
      </c>
      <c r="B30" s="212" t="s">
        <v>283</v>
      </c>
      <c r="C30" s="209"/>
      <c r="D30" s="144" t="s">
        <v>299</v>
      </c>
      <c r="E30" s="212" t="s">
        <v>307</v>
      </c>
      <c r="F30" s="209"/>
      <c r="G30" s="145">
        <v>498600</v>
      </c>
      <c r="H30" s="145">
        <v>0</v>
      </c>
      <c r="I30" s="145">
        <v>0</v>
      </c>
      <c r="J30" s="145">
        <v>498600</v>
      </c>
      <c r="K30" s="213">
        <v>498600</v>
      </c>
      <c r="L30" s="209"/>
      <c r="M30" s="213">
        <v>0</v>
      </c>
      <c r="N30" s="208"/>
      <c r="O30" s="209"/>
      <c r="P30" s="145">
        <v>498600</v>
      </c>
    </row>
    <row r="31" spans="1:16" ht="36">
      <c r="A31" s="143">
        <v>2565</v>
      </c>
      <c r="B31" s="212" t="s">
        <v>283</v>
      </c>
      <c r="C31" s="209"/>
      <c r="D31" s="144" t="s">
        <v>299</v>
      </c>
      <c r="E31" s="212" t="s">
        <v>308</v>
      </c>
      <c r="F31" s="209"/>
      <c r="G31" s="145">
        <v>497700</v>
      </c>
      <c r="H31" s="145">
        <v>497500</v>
      </c>
      <c r="I31" s="145">
        <v>0</v>
      </c>
      <c r="J31" s="145">
        <v>497700</v>
      </c>
      <c r="K31" s="213">
        <v>200</v>
      </c>
      <c r="L31" s="209"/>
      <c r="M31" s="213">
        <v>0</v>
      </c>
      <c r="N31" s="208"/>
      <c r="O31" s="209"/>
      <c r="P31" s="145">
        <v>200</v>
      </c>
    </row>
    <row r="32" spans="1:16" ht="36">
      <c r="A32" s="143">
        <v>2565</v>
      </c>
      <c r="B32" s="212" t="s">
        <v>283</v>
      </c>
      <c r="C32" s="209"/>
      <c r="D32" s="144" t="s">
        <v>299</v>
      </c>
      <c r="E32" s="212" t="s">
        <v>309</v>
      </c>
      <c r="F32" s="209"/>
      <c r="G32" s="145">
        <v>91600</v>
      </c>
      <c r="H32" s="145">
        <v>0</v>
      </c>
      <c r="I32" s="145">
        <v>0</v>
      </c>
      <c r="J32" s="145">
        <v>91600</v>
      </c>
      <c r="K32" s="213">
        <v>91600</v>
      </c>
      <c r="L32" s="209"/>
      <c r="M32" s="213">
        <v>0</v>
      </c>
      <c r="N32" s="208"/>
      <c r="O32" s="209"/>
      <c r="P32" s="145">
        <v>91600</v>
      </c>
    </row>
    <row r="33" spans="1:16" ht="36">
      <c r="A33" s="143">
        <v>2565</v>
      </c>
      <c r="B33" s="212" t="s">
        <v>283</v>
      </c>
      <c r="C33" s="209"/>
      <c r="D33" s="144" t="s">
        <v>299</v>
      </c>
      <c r="E33" s="212" t="s">
        <v>310</v>
      </c>
      <c r="F33" s="209"/>
      <c r="G33" s="145">
        <v>241000</v>
      </c>
      <c r="H33" s="145">
        <v>0</v>
      </c>
      <c r="I33" s="145">
        <v>0</v>
      </c>
      <c r="J33" s="145">
        <v>241000</v>
      </c>
      <c r="K33" s="213">
        <v>241000</v>
      </c>
      <c r="L33" s="209"/>
      <c r="M33" s="213">
        <v>0</v>
      </c>
      <c r="N33" s="208"/>
      <c r="O33" s="209"/>
      <c r="P33" s="145">
        <v>241000</v>
      </c>
    </row>
    <row r="34" spans="1:16" ht="36">
      <c r="A34" s="143">
        <v>2565</v>
      </c>
      <c r="B34" s="212" t="s">
        <v>283</v>
      </c>
      <c r="C34" s="209"/>
      <c r="D34" s="144" t="s">
        <v>299</v>
      </c>
      <c r="E34" s="212" t="s">
        <v>311</v>
      </c>
      <c r="F34" s="209"/>
      <c r="G34" s="145">
        <v>499800</v>
      </c>
      <c r="H34" s="145">
        <v>0</v>
      </c>
      <c r="I34" s="145">
        <v>0</v>
      </c>
      <c r="J34" s="145">
        <v>499800</v>
      </c>
      <c r="K34" s="213">
        <v>499800</v>
      </c>
      <c r="L34" s="209"/>
      <c r="M34" s="213">
        <v>0</v>
      </c>
      <c r="N34" s="208"/>
      <c r="O34" s="209"/>
      <c r="P34" s="145">
        <v>499800</v>
      </c>
    </row>
    <row r="35" spans="1:16" ht="36">
      <c r="A35" s="143">
        <v>2565</v>
      </c>
      <c r="B35" s="212" t="s">
        <v>283</v>
      </c>
      <c r="C35" s="209"/>
      <c r="D35" s="144" t="s">
        <v>299</v>
      </c>
      <c r="E35" s="212" t="s">
        <v>312</v>
      </c>
      <c r="F35" s="209"/>
      <c r="G35" s="145">
        <v>47000</v>
      </c>
      <c r="H35" s="145">
        <v>45500</v>
      </c>
      <c r="I35" s="145">
        <v>45500</v>
      </c>
      <c r="J35" s="145">
        <v>1500</v>
      </c>
      <c r="K35" s="213">
        <v>1500</v>
      </c>
      <c r="L35" s="209"/>
      <c r="M35" s="213">
        <v>0</v>
      </c>
      <c r="N35" s="208"/>
      <c r="O35" s="209"/>
      <c r="P35" s="145">
        <v>1500</v>
      </c>
    </row>
    <row r="36" spans="1:16" ht="36">
      <c r="A36" s="143">
        <v>2565</v>
      </c>
      <c r="B36" s="212" t="s">
        <v>283</v>
      </c>
      <c r="C36" s="209"/>
      <c r="D36" s="144" t="s">
        <v>299</v>
      </c>
      <c r="E36" s="212" t="s">
        <v>313</v>
      </c>
      <c r="F36" s="209"/>
      <c r="G36" s="145">
        <v>466000</v>
      </c>
      <c r="H36" s="145">
        <v>466000</v>
      </c>
      <c r="I36" s="145">
        <v>0</v>
      </c>
      <c r="J36" s="145">
        <v>466000</v>
      </c>
      <c r="K36" s="213">
        <v>0</v>
      </c>
      <c r="L36" s="209"/>
      <c r="M36" s="213">
        <v>0</v>
      </c>
      <c r="N36" s="208"/>
      <c r="O36" s="209"/>
      <c r="P36" s="145">
        <v>0</v>
      </c>
    </row>
    <row r="37" spans="1:16" ht="36">
      <c r="A37" s="143">
        <v>2565</v>
      </c>
      <c r="B37" s="212" t="s">
        <v>283</v>
      </c>
      <c r="C37" s="209"/>
      <c r="D37" s="144" t="s">
        <v>299</v>
      </c>
      <c r="E37" s="212" t="s">
        <v>314</v>
      </c>
      <c r="F37" s="209"/>
      <c r="G37" s="145">
        <v>46600</v>
      </c>
      <c r="H37" s="145">
        <v>45500</v>
      </c>
      <c r="I37" s="145">
        <v>42158.77</v>
      </c>
      <c r="J37" s="145">
        <v>4441.2299999999996</v>
      </c>
      <c r="K37" s="213">
        <v>1100</v>
      </c>
      <c r="L37" s="209"/>
      <c r="M37" s="213">
        <v>0</v>
      </c>
      <c r="N37" s="208"/>
      <c r="O37" s="209"/>
      <c r="P37" s="145">
        <v>1100</v>
      </c>
    </row>
    <row r="38" spans="1:16" ht="36">
      <c r="A38" s="143">
        <v>2565</v>
      </c>
      <c r="B38" s="212" t="s">
        <v>283</v>
      </c>
      <c r="C38" s="209"/>
      <c r="D38" s="144" t="s">
        <v>299</v>
      </c>
      <c r="E38" s="212" t="s">
        <v>315</v>
      </c>
      <c r="F38" s="209"/>
      <c r="G38" s="145">
        <v>825700</v>
      </c>
      <c r="H38" s="145">
        <v>675407</v>
      </c>
      <c r="I38" s="145">
        <v>675407</v>
      </c>
      <c r="J38" s="145">
        <v>150293</v>
      </c>
      <c r="K38" s="213">
        <v>150293</v>
      </c>
      <c r="L38" s="209"/>
      <c r="M38" s="213">
        <v>0</v>
      </c>
      <c r="N38" s="208"/>
      <c r="O38" s="209"/>
      <c r="P38" s="145">
        <v>150293</v>
      </c>
    </row>
    <row r="39" spans="1:16" ht="36">
      <c r="A39" s="143">
        <v>2565</v>
      </c>
      <c r="B39" s="212" t="s">
        <v>283</v>
      </c>
      <c r="C39" s="209"/>
      <c r="D39" s="144" t="s">
        <v>299</v>
      </c>
      <c r="E39" s="212" t="s">
        <v>316</v>
      </c>
      <c r="F39" s="209"/>
      <c r="G39" s="145">
        <v>491000</v>
      </c>
      <c r="H39" s="145">
        <v>454000</v>
      </c>
      <c r="I39" s="145">
        <v>0</v>
      </c>
      <c r="J39" s="145">
        <v>491000</v>
      </c>
      <c r="K39" s="213">
        <v>37000</v>
      </c>
      <c r="L39" s="209"/>
      <c r="M39" s="213">
        <v>0</v>
      </c>
      <c r="N39" s="208"/>
      <c r="O39" s="209"/>
      <c r="P39" s="145">
        <v>37000</v>
      </c>
    </row>
    <row r="40" spans="1:16" ht="36">
      <c r="A40" s="143">
        <v>2565</v>
      </c>
      <c r="B40" s="212" t="s">
        <v>283</v>
      </c>
      <c r="C40" s="209"/>
      <c r="D40" s="144" t="s">
        <v>299</v>
      </c>
      <c r="E40" s="212" t="s">
        <v>317</v>
      </c>
      <c r="F40" s="209"/>
      <c r="G40" s="145">
        <v>46600</v>
      </c>
      <c r="H40" s="145">
        <v>0</v>
      </c>
      <c r="I40" s="145">
        <v>0</v>
      </c>
      <c r="J40" s="145">
        <v>46600</v>
      </c>
      <c r="K40" s="213">
        <v>46600</v>
      </c>
      <c r="L40" s="209"/>
      <c r="M40" s="213">
        <v>0</v>
      </c>
      <c r="N40" s="208"/>
      <c r="O40" s="209"/>
      <c r="P40" s="145">
        <v>46600</v>
      </c>
    </row>
    <row r="41" spans="1:16" ht="36">
      <c r="A41" s="143">
        <v>2565</v>
      </c>
      <c r="B41" s="212" t="s">
        <v>283</v>
      </c>
      <c r="C41" s="209"/>
      <c r="D41" s="144" t="s">
        <v>299</v>
      </c>
      <c r="E41" s="212" t="s">
        <v>318</v>
      </c>
      <c r="F41" s="209"/>
      <c r="G41" s="145">
        <v>956000</v>
      </c>
      <c r="H41" s="145">
        <v>750000</v>
      </c>
      <c r="I41" s="145">
        <v>744706</v>
      </c>
      <c r="J41" s="145">
        <v>211294</v>
      </c>
      <c r="K41" s="213">
        <v>206000</v>
      </c>
      <c r="L41" s="209"/>
      <c r="M41" s="213">
        <v>0</v>
      </c>
      <c r="N41" s="208"/>
      <c r="O41" s="209"/>
      <c r="P41" s="145">
        <v>206000</v>
      </c>
    </row>
    <row r="42" spans="1:16" ht="36">
      <c r="A42" s="143">
        <v>2565</v>
      </c>
      <c r="B42" s="212" t="s">
        <v>283</v>
      </c>
      <c r="C42" s="209"/>
      <c r="D42" s="144" t="s">
        <v>299</v>
      </c>
      <c r="E42" s="212" t="s">
        <v>319</v>
      </c>
      <c r="F42" s="209"/>
      <c r="G42" s="145">
        <v>479600</v>
      </c>
      <c r="H42" s="145">
        <v>390000</v>
      </c>
      <c r="I42" s="145">
        <v>390000</v>
      </c>
      <c r="J42" s="145">
        <v>89600</v>
      </c>
      <c r="K42" s="213">
        <v>89600</v>
      </c>
      <c r="L42" s="209"/>
      <c r="M42" s="213">
        <v>0</v>
      </c>
      <c r="N42" s="208"/>
      <c r="O42" s="209"/>
      <c r="P42" s="145">
        <v>89600</v>
      </c>
    </row>
    <row r="43" spans="1:16" ht="36">
      <c r="A43" s="143">
        <v>2565</v>
      </c>
      <c r="B43" s="212" t="s">
        <v>283</v>
      </c>
      <c r="C43" s="209"/>
      <c r="D43" s="144" t="s">
        <v>299</v>
      </c>
      <c r="E43" s="212" t="s">
        <v>320</v>
      </c>
      <c r="F43" s="209"/>
      <c r="G43" s="145">
        <v>335900</v>
      </c>
      <c r="H43" s="145">
        <v>335500</v>
      </c>
      <c r="I43" s="145">
        <v>327196</v>
      </c>
      <c r="J43" s="145">
        <v>8704</v>
      </c>
      <c r="K43" s="213">
        <v>400</v>
      </c>
      <c r="L43" s="209"/>
      <c r="M43" s="213">
        <v>0</v>
      </c>
      <c r="N43" s="208"/>
      <c r="O43" s="209"/>
      <c r="P43" s="145">
        <v>400</v>
      </c>
    </row>
    <row r="44" spans="1:16" ht="36">
      <c r="A44" s="143">
        <v>2565</v>
      </c>
      <c r="B44" s="212" t="s">
        <v>283</v>
      </c>
      <c r="C44" s="209"/>
      <c r="D44" s="144" t="s">
        <v>299</v>
      </c>
      <c r="E44" s="212" t="s">
        <v>321</v>
      </c>
      <c r="F44" s="209"/>
      <c r="G44" s="145">
        <v>125500</v>
      </c>
      <c r="H44" s="145">
        <v>0</v>
      </c>
      <c r="I44" s="145">
        <v>0</v>
      </c>
      <c r="J44" s="145">
        <v>125500</v>
      </c>
      <c r="K44" s="213">
        <v>125500</v>
      </c>
      <c r="L44" s="209"/>
      <c r="M44" s="213">
        <v>0</v>
      </c>
      <c r="N44" s="208"/>
      <c r="O44" s="209"/>
      <c r="P44" s="145">
        <v>125500</v>
      </c>
    </row>
    <row r="45" spans="1:16" ht="36">
      <c r="A45" s="143">
        <v>2565</v>
      </c>
      <c r="B45" s="212" t="s">
        <v>283</v>
      </c>
      <c r="C45" s="209"/>
      <c r="D45" s="144" t="s">
        <v>299</v>
      </c>
      <c r="E45" s="212" t="s">
        <v>322</v>
      </c>
      <c r="F45" s="209"/>
      <c r="G45" s="145">
        <v>90400</v>
      </c>
      <c r="H45" s="145">
        <v>0</v>
      </c>
      <c r="I45" s="145">
        <v>0</v>
      </c>
      <c r="J45" s="145">
        <v>90400</v>
      </c>
      <c r="K45" s="213">
        <v>90400</v>
      </c>
      <c r="L45" s="209"/>
      <c r="M45" s="213">
        <v>0</v>
      </c>
      <c r="N45" s="208"/>
      <c r="O45" s="209"/>
      <c r="P45" s="145">
        <v>90400</v>
      </c>
    </row>
    <row r="46" spans="1:16" ht="36">
      <c r="A46" s="143">
        <v>2565</v>
      </c>
      <c r="B46" s="212" t="s">
        <v>283</v>
      </c>
      <c r="C46" s="209"/>
      <c r="D46" s="144" t="s">
        <v>299</v>
      </c>
      <c r="E46" s="212" t="s">
        <v>323</v>
      </c>
      <c r="F46" s="209"/>
      <c r="G46" s="145">
        <v>348000</v>
      </c>
      <c r="H46" s="145">
        <v>0</v>
      </c>
      <c r="I46" s="145">
        <v>0</v>
      </c>
      <c r="J46" s="145">
        <v>348000</v>
      </c>
      <c r="K46" s="213">
        <v>348000</v>
      </c>
      <c r="L46" s="209"/>
      <c r="M46" s="213">
        <v>0</v>
      </c>
      <c r="N46" s="208"/>
      <c r="O46" s="209"/>
      <c r="P46" s="145">
        <v>348000</v>
      </c>
    </row>
    <row r="47" spans="1:16" ht="36">
      <c r="A47" s="143">
        <v>2565</v>
      </c>
      <c r="B47" s="212" t="s">
        <v>283</v>
      </c>
      <c r="C47" s="209"/>
      <c r="D47" s="144" t="s">
        <v>324</v>
      </c>
      <c r="E47" s="212" t="s">
        <v>325</v>
      </c>
      <c r="F47" s="209"/>
      <c r="G47" s="145">
        <v>361600</v>
      </c>
      <c r="H47" s="145">
        <v>0</v>
      </c>
      <c r="I47" s="145">
        <v>0</v>
      </c>
      <c r="J47" s="145">
        <v>361600</v>
      </c>
      <c r="K47" s="213">
        <v>361600</v>
      </c>
      <c r="L47" s="209"/>
      <c r="M47" s="213">
        <v>0</v>
      </c>
      <c r="N47" s="208"/>
      <c r="O47" s="209"/>
      <c r="P47" s="145">
        <v>361600</v>
      </c>
    </row>
    <row r="48" spans="1:16" ht="54">
      <c r="A48" s="143">
        <v>2565</v>
      </c>
      <c r="B48" s="212" t="s">
        <v>326</v>
      </c>
      <c r="C48" s="209"/>
      <c r="D48" s="144" t="s">
        <v>327</v>
      </c>
      <c r="E48" s="212" t="s">
        <v>328</v>
      </c>
      <c r="F48" s="209"/>
      <c r="G48" s="145">
        <v>15000</v>
      </c>
      <c r="H48" s="145">
        <v>0</v>
      </c>
      <c r="I48" s="145">
        <v>0</v>
      </c>
      <c r="J48" s="145">
        <v>15000</v>
      </c>
      <c r="K48" s="213">
        <v>15000</v>
      </c>
      <c r="L48" s="209"/>
      <c r="M48" s="213">
        <v>0</v>
      </c>
      <c r="N48" s="208"/>
      <c r="O48" s="209"/>
      <c r="P48" s="145">
        <v>15000</v>
      </c>
    </row>
    <row r="49" spans="1:16">
      <c r="A49" s="143">
        <v>2564</v>
      </c>
      <c r="B49" s="212" t="s">
        <v>10</v>
      </c>
      <c r="C49" s="209"/>
      <c r="D49" s="144" t="s">
        <v>29</v>
      </c>
      <c r="E49" s="212" t="s">
        <v>329</v>
      </c>
      <c r="F49" s="209"/>
      <c r="G49" s="145">
        <v>600000</v>
      </c>
      <c r="H49" s="145">
        <v>600000</v>
      </c>
      <c r="I49" s="145">
        <v>600000</v>
      </c>
      <c r="J49" s="145">
        <v>0</v>
      </c>
      <c r="K49" s="213">
        <v>0</v>
      </c>
      <c r="L49" s="209"/>
      <c r="M49" s="213">
        <v>0</v>
      </c>
      <c r="N49" s="208"/>
      <c r="O49" s="209"/>
      <c r="P49" s="145">
        <v>0</v>
      </c>
    </row>
    <row r="50" spans="1:16">
      <c r="A50" s="207" t="s">
        <v>1</v>
      </c>
      <c r="B50" s="208"/>
      <c r="C50" s="208"/>
      <c r="D50" s="208"/>
      <c r="E50" s="208"/>
      <c r="F50" s="209"/>
      <c r="G50" s="146">
        <v>14666600</v>
      </c>
      <c r="H50" s="146">
        <v>8545820</v>
      </c>
      <c r="I50" s="146">
        <v>5866880.7699999996</v>
      </c>
      <c r="J50" s="146">
        <v>8799719.2300000004</v>
      </c>
      <c r="K50" s="210">
        <v>6120780</v>
      </c>
      <c r="L50" s="209"/>
      <c r="M50" s="210">
        <v>0</v>
      </c>
      <c r="N50" s="208"/>
      <c r="O50" s="209"/>
      <c r="P50" s="146">
        <v>6120780</v>
      </c>
    </row>
  </sheetData>
  <mergeCells count="179">
    <mergeCell ref="A1:B1"/>
    <mergeCell ref="N1:P1"/>
    <mergeCell ref="F1:K2"/>
    <mergeCell ref="A3:B3"/>
    <mergeCell ref="O3:P3"/>
    <mergeCell ref="F3:K4"/>
    <mergeCell ref="F6:K6"/>
    <mergeCell ref="B8:C8"/>
    <mergeCell ref="E8:F8"/>
    <mergeCell ref="K8:L8"/>
    <mergeCell ref="M8:O8"/>
    <mergeCell ref="B9:C9"/>
    <mergeCell ref="E9:F9"/>
    <mergeCell ref="K9:L9"/>
    <mergeCell ref="M9:O9"/>
    <mergeCell ref="B12:C12"/>
    <mergeCell ref="E12:F12"/>
    <mergeCell ref="K12:L12"/>
    <mergeCell ref="M12:O12"/>
    <mergeCell ref="B13:C13"/>
    <mergeCell ref="E13:F13"/>
    <mergeCell ref="K13:L13"/>
    <mergeCell ref="M13:O13"/>
    <mergeCell ref="B10:C10"/>
    <mergeCell ref="E10:F10"/>
    <mergeCell ref="K10:L10"/>
    <mergeCell ref="M10:O10"/>
    <mergeCell ref="B11:C11"/>
    <mergeCell ref="E11:F11"/>
    <mergeCell ref="K11:L11"/>
    <mergeCell ref="M11:O11"/>
    <mergeCell ref="B16:C16"/>
    <mergeCell ref="E16:F16"/>
    <mergeCell ref="K16:L16"/>
    <mergeCell ref="M16:O16"/>
    <mergeCell ref="B17:C17"/>
    <mergeCell ref="E17:F17"/>
    <mergeCell ref="K17:L17"/>
    <mergeCell ref="M17:O17"/>
    <mergeCell ref="B14:C14"/>
    <mergeCell ref="E14:F14"/>
    <mergeCell ref="K14:L14"/>
    <mergeCell ref="M14:O14"/>
    <mergeCell ref="B15:C15"/>
    <mergeCell ref="E15:F15"/>
    <mergeCell ref="K15:L15"/>
    <mergeCell ref="M15:O15"/>
    <mergeCell ref="B20:C20"/>
    <mergeCell ref="E20:F20"/>
    <mergeCell ref="K20:L20"/>
    <mergeCell ref="M20:O20"/>
    <mergeCell ref="B21:C21"/>
    <mergeCell ref="E21:F21"/>
    <mergeCell ref="K21:L21"/>
    <mergeCell ref="M21:O21"/>
    <mergeCell ref="B18:C18"/>
    <mergeCell ref="E18:F18"/>
    <mergeCell ref="K18:L18"/>
    <mergeCell ref="M18:O18"/>
    <mergeCell ref="B19:C19"/>
    <mergeCell ref="E19:F19"/>
    <mergeCell ref="K19:L19"/>
    <mergeCell ref="M19:O19"/>
    <mergeCell ref="B24:C24"/>
    <mergeCell ref="E24:F24"/>
    <mergeCell ref="K24:L24"/>
    <mergeCell ref="M24:O24"/>
    <mergeCell ref="B25:C25"/>
    <mergeCell ref="E25:F25"/>
    <mergeCell ref="K25:L25"/>
    <mergeCell ref="M25:O25"/>
    <mergeCell ref="B22:C22"/>
    <mergeCell ref="E22:F22"/>
    <mergeCell ref="K22:L22"/>
    <mergeCell ref="M22:O22"/>
    <mergeCell ref="B23:C23"/>
    <mergeCell ref="E23:F23"/>
    <mergeCell ref="K23:L23"/>
    <mergeCell ref="M23:O23"/>
    <mergeCell ref="B28:C28"/>
    <mergeCell ref="E28:F28"/>
    <mergeCell ref="K28:L28"/>
    <mergeCell ref="M28:O28"/>
    <mergeCell ref="B29:C29"/>
    <mergeCell ref="E29:F29"/>
    <mergeCell ref="K29:L29"/>
    <mergeCell ref="M29:O29"/>
    <mergeCell ref="B26:C26"/>
    <mergeCell ref="E26:F26"/>
    <mergeCell ref="K26:L26"/>
    <mergeCell ref="M26:O26"/>
    <mergeCell ref="B27:C27"/>
    <mergeCell ref="E27:F27"/>
    <mergeCell ref="K27:L27"/>
    <mergeCell ref="M27:O27"/>
    <mergeCell ref="B32:C32"/>
    <mergeCell ref="E32:F32"/>
    <mergeCell ref="K32:L32"/>
    <mergeCell ref="M32:O32"/>
    <mergeCell ref="B33:C33"/>
    <mergeCell ref="E33:F33"/>
    <mergeCell ref="K33:L33"/>
    <mergeCell ref="M33:O33"/>
    <mergeCell ref="B30:C30"/>
    <mergeCell ref="E30:F30"/>
    <mergeCell ref="K30:L30"/>
    <mergeCell ref="M30:O30"/>
    <mergeCell ref="B31:C31"/>
    <mergeCell ref="E31:F31"/>
    <mergeCell ref="K31:L31"/>
    <mergeCell ref="M31:O31"/>
    <mergeCell ref="B36:C36"/>
    <mergeCell ref="E36:F36"/>
    <mergeCell ref="K36:L36"/>
    <mergeCell ref="M36:O36"/>
    <mergeCell ref="B37:C37"/>
    <mergeCell ref="E37:F37"/>
    <mergeCell ref="K37:L37"/>
    <mergeCell ref="M37:O37"/>
    <mergeCell ref="B34:C34"/>
    <mergeCell ref="E34:F34"/>
    <mergeCell ref="K34:L34"/>
    <mergeCell ref="M34:O34"/>
    <mergeCell ref="B35:C35"/>
    <mergeCell ref="E35:F35"/>
    <mergeCell ref="K35:L35"/>
    <mergeCell ref="M35:O35"/>
    <mergeCell ref="B40:C40"/>
    <mergeCell ref="E40:F40"/>
    <mergeCell ref="K40:L40"/>
    <mergeCell ref="M40:O40"/>
    <mergeCell ref="B41:C41"/>
    <mergeCell ref="E41:F41"/>
    <mergeCell ref="K41:L41"/>
    <mergeCell ref="M41:O41"/>
    <mergeCell ref="B38:C38"/>
    <mergeCell ref="E38:F38"/>
    <mergeCell ref="K38:L38"/>
    <mergeCell ref="M38:O38"/>
    <mergeCell ref="B39:C39"/>
    <mergeCell ref="E39:F39"/>
    <mergeCell ref="K39:L39"/>
    <mergeCell ref="M39:O39"/>
    <mergeCell ref="B45:C45"/>
    <mergeCell ref="E45:F45"/>
    <mergeCell ref="K45:L45"/>
    <mergeCell ref="M45:O45"/>
    <mergeCell ref="B42:C42"/>
    <mergeCell ref="E42:F42"/>
    <mergeCell ref="K42:L42"/>
    <mergeCell ref="M42:O42"/>
    <mergeCell ref="B43:C43"/>
    <mergeCell ref="E43:F43"/>
    <mergeCell ref="K43:L43"/>
    <mergeCell ref="M43:O43"/>
    <mergeCell ref="A50:F50"/>
    <mergeCell ref="K50:L50"/>
    <mergeCell ref="M50:O50"/>
    <mergeCell ref="R7:R8"/>
    <mergeCell ref="B48:C48"/>
    <mergeCell ref="E48:F48"/>
    <mergeCell ref="K48:L48"/>
    <mergeCell ref="M48:O48"/>
    <mergeCell ref="B49:C49"/>
    <mergeCell ref="E49:F49"/>
    <mergeCell ref="K49:L49"/>
    <mergeCell ref="M49:O49"/>
    <mergeCell ref="B46:C46"/>
    <mergeCell ref="E46:F46"/>
    <mergeCell ref="K46:L46"/>
    <mergeCell ref="M46:O46"/>
    <mergeCell ref="B47:C47"/>
    <mergeCell ref="E47:F47"/>
    <mergeCell ref="K47:L47"/>
    <mergeCell ref="M47:O47"/>
    <mergeCell ref="B44:C44"/>
    <mergeCell ref="E44:F44"/>
    <mergeCell ref="K44:L44"/>
    <mergeCell ref="M44:O44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5A66-5D8B-44A8-846B-B5B8440A499D}">
  <sheetPr>
    <tabColor rgb="FFFFFF00"/>
  </sheetPr>
  <dimension ref="A1:K178"/>
  <sheetViews>
    <sheetView workbookViewId="0">
      <pane ySplit="6" topLeftCell="A106" activePane="bottomLeft" state="frozen"/>
      <selection activeCell="J14" sqref="J14"/>
      <selection pane="bottomLeft" activeCell="J14" sqref="J14"/>
    </sheetView>
  </sheetViews>
  <sheetFormatPr defaultColWidth="9" defaultRowHeight="20.5"/>
  <cols>
    <col min="1" max="2" width="14.7265625" style="115" customWidth="1"/>
    <col min="3" max="3" width="36.6328125" style="115" customWidth="1"/>
    <col min="4" max="4" width="14.81640625" style="116" customWidth="1"/>
    <col min="5" max="5" width="15.1796875" style="116" customWidth="1"/>
    <col min="6" max="6" width="14.54296875" style="116" customWidth="1"/>
    <col min="7" max="8" width="13.6328125" style="116" customWidth="1"/>
    <col min="9" max="9" width="14.54296875" style="116" customWidth="1"/>
    <col min="10" max="16384" width="9" style="115"/>
  </cols>
  <sheetData>
    <row r="1" spans="1:10" s="2" customFormat="1">
      <c r="A1" s="173" t="s">
        <v>11</v>
      </c>
      <c r="B1" s="173"/>
      <c r="C1" s="173"/>
      <c r="D1" s="173"/>
      <c r="E1" s="173"/>
      <c r="F1" s="173"/>
      <c r="G1" s="173"/>
      <c r="H1" s="173"/>
      <c r="I1" s="173"/>
      <c r="J1" s="113"/>
    </row>
    <row r="2" spans="1:10" s="2" customFormat="1" ht="24" customHeight="1">
      <c r="A2" s="173" t="s">
        <v>18</v>
      </c>
      <c r="B2" s="173"/>
      <c r="C2" s="173"/>
      <c r="D2" s="173"/>
      <c r="E2" s="173"/>
      <c r="F2" s="173"/>
      <c r="G2" s="173"/>
      <c r="H2" s="173"/>
      <c r="I2" s="173"/>
      <c r="J2" s="113"/>
    </row>
    <row r="3" spans="1:10" s="2" customFormat="1" ht="25" customHeight="1">
      <c r="A3" s="174" t="s">
        <v>45</v>
      </c>
      <c r="B3" s="174"/>
      <c r="C3" s="174"/>
      <c r="D3" s="174"/>
      <c r="E3" s="174"/>
      <c r="F3" s="174"/>
      <c r="G3" s="174"/>
      <c r="H3" s="174"/>
      <c r="I3" s="174"/>
      <c r="J3" s="3"/>
    </row>
    <row r="4" spans="1:10" s="2" customFormat="1" ht="25" customHeight="1">
      <c r="A4" s="4" t="s">
        <v>0</v>
      </c>
      <c r="C4" s="5"/>
      <c r="D4" s="6"/>
      <c r="E4" s="7"/>
      <c r="F4" s="6"/>
      <c r="G4" s="6"/>
      <c r="H4" s="6"/>
      <c r="I4" s="7"/>
      <c r="J4" s="8"/>
    </row>
    <row r="5" spans="1:10" ht="25" customHeight="1">
      <c r="A5" s="114" t="s">
        <v>46</v>
      </c>
    </row>
    <row r="6" spans="1:10" ht="43" customHeight="1">
      <c r="A6" s="117" t="s">
        <v>3</v>
      </c>
      <c r="B6" s="117" t="s">
        <v>4</v>
      </c>
      <c r="C6" s="117" t="s">
        <v>2</v>
      </c>
      <c r="D6" s="118" t="s">
        <v>5</v>
      </c>
      <c r="E6" s="119" t="s">
        <v>6</v>
      </c>
      <c r="F6" s="119" t="s">
        <v>7</v>
      </c>
      <c r="G6" s="119" t="s">
        <v>8</v>
      </c>
      <c r="H6" s="119" t="s">
        <v>9</v>
      </c>
      <c r="I6" s="119" t="s">
        <v>332</v>
      </c>
    </row>
    <row r="7" spans="1:10" ht="25" customHeight="1">
      <c r="A7" s="20" t="s">
        <v>15</v>
      </c>
      <c r="B7" s="133" t="s">
        <v>202</v>
      </c>
      <c r="C7" s="132" t="s">
        <v>53</v>
      </c>
      <c r="D7" s="134">
        <v>475500</v>
      </c>
      <c r="E7" s="120">
        <v>475249</v>
      </c>
      <c r="F7" s="120">
        <v>475249</v>
      </c>
      <c r="G7" s="120">
        <f>SUM(E7-F7)</f>
        <v>0</v>
      </c>
      <c r="H7" s="120">
        <f>+D7-E7</f>
        <v>251</v>
      </c>
      <c r="I7" s="120">
        <v>0</v>
      </c>
    </row>
    <row r="8" spans="1:10" ht="25" customHeight="1">
      <c r="A8" s="20" t="s">
        <v>16</v>
      </c>
      <c r="B8" s="123" t="s">
        <v>203</v>
      </c>
      <c r="C8" s="123" t="s">
        <v>109</v>
      </c>
      <c r="D8" s="126"/>
      <c r="E8" s="122" t="s">
        <v>243</v>
      </c>
      <c r="F8" s="122" t="s">
        <v>264</v>
      </c>
      <c r="G8" s="121"/>
      <c r="H8" s="121"/>
      <c r="I8" s="121"/>
    </row>
    <row r="9" spans="1:10" ht="25" customHeight="1">
      <c r="A9" s="20"/>
      <c r="B9" s="123"/>
      <c r="C9" s="123"/>
      <c r="D9" s="126"/>
      <c r="E9" s="122"/>
      <c r="F9" s="122"/>
      <c r="G9" s="121"/>
      <c r="H9" s="121"/>
      <c r="I9" s="121"/>
    </row>
    <row r="10" spans="1:10" ht="25" customHeight="1">
      <c r="A10" s="20" t="s">
        <v>15</v>
      </c>
      <c r="B10" s="123" t="s">
        <v>202</v>
      </c>
      <c r="C10" s="123" t="s">
        <v>55</v>
      </c>
      <c r="D10" s="126">
        <v>491400</v>
      </c>
      <c r="E10" s="121">
        <v>486500</v>
      </c>
      <c r="F10" s="122">
        <v>486500</v>
      </c>
      <c r="G10" s="121">
        <f>SUM(E10-F10)</f>
        <v>0</v>
      </c>
      <c r="H10" s="121">
        <f>+D10-E10</f>
        <v>4900</v>
      </c>
      <c r="I10" s="121">
        <v>0</v>
      </c>
    </row>
    <row r="11" spans="1:10" ht="25" customHeight="1">
      <c r="A11" s="20" t="s">
        <v>16</v>
      </c>
      <c r="B11" s="123" t="s">
        <v>203</v>
      </c>
      <c r="C11" s="123" t="s">
        <v>109</v>
      </c>
      <c r="D11" s="126"/>
      <c r="E11" s="122" t="s">
        <v>244</v>
      </c>
      <c r="F11" s="122" t="s">
        <v>265</v>
      </c>
      <c r="G11" s="121"/>
      <c r="H11" s="121"/>
      <c r="I11" s="121"/>
    </row>
    <row r="12" spans="1:10" ht="25" customHeight="1">
      <c r="A12" s="20"/>
      <c r="B12" s="123"/>
      <c r="C12" s="123"/>
      <c r="D12" s="126"/>
      <c r="E12" s="122"/>
      <c r="F12" s="122"/>
      <c r="G12" s="121"/>
      <c r="H12" s="121"/>
      <c r="I12" s="121"/>
    </row>
    <row r="13" spans="1:10" ht="25" customHeight="1">
      <c r="A13" s="20" t="s">
        <v>15</v>
      </c>
      <c r="B13" s="123" t="s">
        <v>202</v>
      </c>
      <c r="C13" s="123" t="s">
        <v>110</v>
      </c>
      <c r="D13" s="126">
        <v>241000</v>
      </c>
      <c r="E13" s="121">
        <v>195000</v>
      </c>
      <c r="F13" s="121">
        <v>195000</v>
      </c>
      <c r="G13" s="121">
        <f t="shared" ref="G13:G76" si="0">SUM(E13-F13)</f>
        <v>0</v>
      </c>
      <c r="H13" s="121">
        <f t="shared" ref="H13:H76" si="1">+D13-E13</f>
        <v>46000</v>
      </c>
      <c r="I13" s="121">
        <v>0</v>
      </c>
    </row>
    <row r="14" spans="1:10" ht="25" customHeight="1">
      <c r="A14" s="20" t="s">
        <v>16</v>
      </c>
      <c r="B14" s="123" t="s">
        <v>203</v>
      </c>
      <c r="C14" s="123" t="s">
        <v>111</v>
      </c>
      <c r="D14" s="126"/>
      <c r="E14" s="122" t="s">
        <v>245</v>
      </c>
      <c r="F14" s="122" t="s">
        <v>236</v>
      </c>
      <c r="G14" s="121"/>
      <c r="H14" s="121"/>
      <c r="I14" s="121"/>
    </row>
    <row r="15" spans="1:10" ht="25" customHeight="1">
      <c r="A15" s="20"/>
      <c r="B15" s="123"/>
      <c r="C15" s="123"/>
      <c r="D15" s="126"/>
      <c r="E15" s="122"/>
      <c r="F15" s="122"/>
      <c r="G15" s="121"/>
      <c r="H15" s="121"/>
      <c r="I15" s="121"/>
    </row>
    <row r="16" spans="1:10" ht="25" customHeight="1">
      <c r="A16" s="20" t="s">
        <v>15</v>
      </c>
      <c r="B16" s="123" t="s">
        <v>202</v>
      </c>
      <c r="C16" s="123" t="s">
        <v>112</v>
      </c>
      <c r="D16" s="126">
        <v>385700</v>
      </c>
      <c r="E16" s="141"/>
      <c r="F16" s="121"/>
      <c r="G16" s="121">
        <f t="shared" si="0"/>
        <v>0</v>
      </c>
      <c r="H16" s="121">
        <f t="shared" si="1"/>
        <v>385700</v>
      </c>
      <c r="I16" s="121">
        <f t="shared" ref="I16:I68" si="2">SUM(D16-E16)</f>
        <v>385700</v>
      </c>
    </row>
    <row r="17" spans="1:9" ht="25" customHeight="1">
      <c r="A17" s="20" t="s">
        <v>16</v>
      </c>
      <c r="B17" s="123" t="s">
        <v>13</v>
      </c>
      <c r="C17" s="123" t="s">
        <v>113</v>
      </c>
      <c r="D17" s="126"/>
      <c r="E17" s="30"/>
      <c r="F17" s="122"/>
      <c r="G17" s="121"/>
      <c r="H17" s="121"/>
      <c r="I17" s="121"/>
    </row>
    <row r="18" spans="1:9" ht="25" customHeight="1">
      <c r="A18" s="20"/>
      <c r="B18" s="123"/>
      <c r="C18" s="123"/>
      <c r="D18" s="126"/>
      <c r="E18" s="122"/>
      <c r="F18" s="122"/>
      <c r="G18" s="121"/>
      <c r="H18" s="121"/>
      <c r="I18" s="121"/>
    </row>
    <row r="19" spans="1:9" ht="25" customHeight="1">
      <c r="A19" s="20" t="s">
        <v>15</v>
      </c>
      <c r="B19" s="123" t="s">
        <v>202</v>
      </c>
      <c r="C19" s="123" t="s">
        <v>59</v>
      </c>
      <c r="D19" s="126">
        <v>498000</v>
      </c>
      <c r="E19" s="121">
        <v>498000</v>
      </c>
      <c r="F19" s="122"/>
      <c r="G19" s="121">
        <f t="shared" si="0"/>
        <v>498000</v>
      </c>
      <c r="H19" s="121">
        <f t="shared" si="1"/>
        <v>0</v>
      </c>
      <c r="I19" s="121">
        <f t="shared" si="2"/>
        <v>0</v>
      </c>
    </row>
    <row r="20" spans="1:9" ht="25" customHeight="1">
      <c r="A20" s="20" t="s">
        <v>16</v>
      </c>
      <c r="B20" s="123" t="s">
        <v>203</v>
      </c>
      <c r="C20" s="123" t="s">
        <v>114</v>
      </c>
      <c r="D20" s="126"/>
      <c r="E20" s="122" t="s">
        <v>246</v>
      </c>
      <c r="F20" s="122"/>
      <c r="G20" s="121"/>
      <c r="H20" s="121"/>
      <c r="I20" s="121"/>
    </row>
    <row r="21" spans="1:9" ht="25" customHeight="1">
      <c r="A21" s="20"/>
      <c r="B21" s="123"/>
      <c r="C21" s="123"/>
      <c r="D21" s="126"/>
      <c r="E21" s="122"/>
      <c r="F21" s="122"/>
      <c r="G21" s="121"/>
      <c r="H21" s="121"/>
      <c r="I21" s="121"/>
    </row>
    <row r="22" spans="1:9" ht="25" customHeight="1">
      <c r="A22" s="20"/>
      <c r="B22" s="123"/>
      <c r="C22" s="123"/>
      <c r="D22" s="126"/>
      <c r="E22" s="122"/>
      <c r="F22" s="122"/>
      <c r="G22" s="121"/>
      <c r="H22" s="121"/>
      <c r="I22" s="121"/>
    </row>
    <row r="23" spans="1:9" ht="25" customHeight="1">
      <c r="A23" s="20"/>
      <c r="B23" s="123"/>
      <c r="C23" s="123"/>
      <c r="D23" s="126"/>
      <c r="E23" s="122"/>
      <c r="F23" s="122"/>
      <c r="G23" s="121"/>
      <c r="H23" s="121"/>
      <c r="I23" s="121"/>
    </row>
    <row r="24" spans="1:9" ht="25" customHeight="1">
      <c r="A24" s="123" t="s">
        <v>15</v>
      </c>
      <c r="B24" s="123" t="s">
        <v>202</v>
      </c>
      <c r="C24" s="123" t="s">
        <v>115</v>
      </c>
      <c r="D24" s="126">
        <v>491000</v>
      </c>
      <c r="E24" s="122">
        <v>454000</v>
      </c>
      <c r="F24" s="122"/>
      <c r="G24" s="121">
        <f t="shared" si="0"/>
        <v>454000</v>
      </c>
      <c r="H24" s="121">
        <f t="shared" si="1"/>
        <v>37000</v>
      </c>
      <c r="I24" s="121">
        <v>0</v>
      </c>
    </row>
    <row r="25" spans="1:9" ht="25" customHeight="1">
      <c r="A25" s="123" t="s">
        <v>16</v>
      </c>
      <c r="B25" s="123" t="s">
        <v>13</v>
      </c>
      <c r="C25" s="123" t="s">
        <v>116</v>
      </c>
      <c r="D25" s="126"/>
      <c r="E25" s="122" t="s">
        <v>247</v>
      </c>
      <c r="F25" s="122"/>
      <c r="G25" s="121"/>
      <c r="H25" s="121"/>
      <c r="I25" s="121"/>
    </row>
    <row r="26" spans="1:9" ht="25" customHeight="1">
      <c r="A26" s="20"/>
      <c r="B26" s="123"/>
      <c r="C26" s="123" t="s">
        <v>117</v>
      </c>
      <c r="D26" s="126"/>
      <c r="E26" s="122"/>
      <c r="F26" s="122"/>
      <c r="G26" s="121"/>
      <c r="H26" s="121"/>
      <c r="I26" s="121"/>
    </row>
    <row r="27" spans="1:9" ht="25" customHeight="1">
      <c r="A27" s="20"/>
      <c r="B27" s="123"/>
      <c r="C27" s="123" t="s">
        <v>60</v>
      </c>
      <c r="D27" s="126"/>
      <c r="E27" s="122"/>
      <c r="F27" s="122"/>
      <c r="G27" s="121"/>
      <c r="H27" s="121"/>
      <c r="I27" s="121"/>
    </row>
    <row r="28" spans="1:9" ht="25" customHeight="1">
      <c r="A28" s="20"/>
      <c r="B28" s="123"/>
      <c r="C28" s="123"/>
      <c r="D28" s="126"/>
      <c r="E28" s="122"/>
      <c r="F28" s="122"/>
      <c r="G28" s="121"/>
      <c r="H28" s="121"/>
      <c r="I28" s="121"/>
    </row>
    <row r="29" spans="1:9" ht="25" customHeight="1">
      <c r="A29" s="20" t="s">
        <v>15</v>
      </c>
      <c r="B29" s="123" t="s">
        <v>202</v>
      </c>
      <c r="C29" s="123" t="s">
        <v>118</v>
      </c>
      <c r="D29" s="126">
        <v>491800</v>
      </c>
      <c r="E29" s="121">
        <v>491500</v>
      </c>
      <c r="F29" s="121">
        <v>491500</v>
      </c>
      <c r="G29" s="121">
        <f t="shared" si="0"/>
        <v>0</v>
      </c>
      <c r="H29" s="121">
        <f t="shared" si="1"/>
        <v>300</v>
      </c>
      <c r="I29" s="121">
        <v>0</v>
      </c>
    </row>
    <row r="30" spans="1:9" ht="25" customHeight="1">
      <c r="A30" s="20" t="s">
        <v>16</v>
      </c>
      <c r="B30" s="123" t="s">
        <v>203</v>
      </c>
      <c r="C30" s="123" t="s">
        <v>60</v>
      </c>
      <c r="D30" s="126"/>
      <c r="E30" s="121" t="s">
        <v>243</v>
      </c>
      <c r="F30" s="121" t="s">
        <v>238</v>
      </c>
      <c r="G30" s="121"/>
      <c r="H30" s="121"/>
      <c r="I30" s="121"/>
    </row>
    <row r="31" spans="1:9" ht="25" customHeight="1">
      <c r="A31" s="20"/>
      <c r="B31" s="123"/>
      <c r="C31" s="123"/>
      <c r="D31" s="126"/>
      <c r="E31" s="121"/>
      <c r="F31" s="124"/>
      <c r="G31" s="121"/>
      <c r="H31" s="121"/>
      <c r="I31" s="121"/>
    </row>
    <row r="32" spans="1:9" ht="25" customHeight="1">
      <c r="A32" s="20" t="s">
        <v>15</v>
      </c>
      <c r="B32" s="123" t="s">
        <v>202</v>
      </c>
      <c r="C32" s="123" t="s">
        <v>119</v>
      </c>
      <c r="D32" s="126">
        <v>494600</v>
      </c>
      <c r="E32" s="121">
        <v>484500</v>
      </c>
      <c r="F32" s="121">
        <v>484500</v>
      </c>
      <c r="G32" s="121">
        <f t="shared" si="0"/>
        <v>0</v>
      </c>
      <c r="H32" s="121">
        <f t="shared" si="1"/>
        <v>10100</v>
      </c>
      <c r="I32" s="121">
        <v>0</v>
      </c>
    </row>
    <row r="33" spans="1:9" ht="25" customHeight="1">
      <c r="A33" s="20" t="s">
        <v>16</v>
      </c>
      <c r="B33" s="123" t="s">
        <v>203</v>
      </c>
      <c r="C33" s="123" t="s">
        <v>60</v>
      </c>
      <c r="D33" s="126"/>
      <c r="E33" s="121" t="s">
        <v>248</v>
      </c>
      <c r="F33" s="121" t="s">
        <v>235</v>
      </c>
      <c r="G33" s="121"/>
      <c r="H33" s="121"/>
      <c r="I33" s="121"/>
    </row>
    <row r="34" spans="1:9" ht="25" customHeight="1">
      <c r="A34" s="20"/>
      <c r="B34" s="123"/>
      <c r="C34" s="123"/>
      <c r="D34" s="126"/>
      <c r="E34" s="121"/>
      <c r="F34" s="121"/>
      <c r="G34" s="121"/>
      <c r="H34" s="121"/>
      <c r="I34" s="121"/>
    </row>
    <row r="35" spans="1:9" ht="25" customHeight="1">
      <c r="A35" s="20" t="s">
        <v>15</v>
      </c>
      <c r="B35" s="123" t="s">
        <v>202</v>
      </c>
      <c r="C35" s="123" t="s">
        <v>120</v>
      </c>
      <c r="D35" s="126">
        <v>46600</v>
      </c>
      <c r="E35" s="121">
        <v>45500</v>
      </c>
      <c r="F35" s="121">
        <v>42158.77</v>
      </c>
      <c r="G35" s="121">
        <f t="shared" si="0"/>
        <v>3341.2300000000032</v>
      </c>
      <c r="H35" s="121">
        <f t="shared" si="1"/>
        <v>1100</v>
      </c>
      <c r="I35" s="121">
        <v>0</v>
      </c>
    </row>
    <row r="36" spans="1:9" ht="25" customHeight="1">
      <c r="A36" s="20" t="s">
        <v>16</v>
      </c>
      <c r="B36" s="123" t="s">
        <v>13</v>
      </c>
      <c r="C36" s="123" t="s">
        <v>121</v>
      </c>
      <c r="D36" s="135"/>
      <c r="E36" s="121" t="s">
        <v>249</v>
      </c>
      <c r="F36" s="121" t="s">
        <v>242</v>
      </c>
      <c r="G36" s="121"/>
      <c r="H36" s="121"/>
      <c r="I36" s="121"/>
    </row>
    <row r="37" spans="1:9" ht="25" customHeight="1">
      <c r="A37" s="123"/>
      <c r="B37" s="123"/>
      <c r="C37" s="123" t="s">
        <v>122</v>
      </c>
      <c r="D37" s="135"/>
      <c r="E37" s="121"/>
      <c r="F37" s="121"/>
      <c r="G37" s="121"/>
      <c r="H37" s="121"/>
      <c r="I37" s="121"/>
    </row>
    <row r="38" spans="1:9" ht="25" customHeight="1">
      <c r="A38" s="123"/>
      <c r="B38" s="123"/>
      <c r="C38" s="136"/>
      <c r="D38" s="135"/>
      <c r="E38" s="121"/>
      <c r="F38" s="121"/>
      <c r="G38" s="121"/>
      <c r="H38" s="121"/>
      <c r="I38" s="121"/>
    </row>
    <row r="39" spans="1:9" ht="25" customHeight="1">
      <c r="A39" s="20" t="s">
        <v>15</v>
      </c>
      <c r="B39" s="123" t="s">
        <v>204</v>
      </c>
      <c r="C39" s="136" t="s">
        <v>123</v>
      </c>
      <c r="D39" s="126">
        <v>499000</v>
      </c>
      <c r="E39" s="121">
        <v>0</v>
      </c>
      <c r="F39" s="121"/>
      <c r="G39" s="121">
        <f t="shared" si="0"/>
        <v>0</v>
      </c>
      <c r="H39" s="121">
        <f t="shared" si="1"/>
        <v>499000</v>
      </c>
      <c r="I39" s="152" t="s">
        <v>333</v>
      </c>
    </row>
    <row r="40" spans="1:9" ht="25" customHeight="1">
      <c r="A40" s="20" t="s">
        <v>16</v>
      </c>
      <c r="B40" s="123" t="s">
        <v>205</v>
      </c>
      <c r="C40" s="136" t="s">
        <v>124</v>
      </c>
      <c r="D40" s="135"/>
      <c r="E40" s="121"/>
      <c r="F40" s="121"/>
      <c r="G40" s="121"/>
      <c r="H40" s="121"/>
      <c r="I40" s="121"/>
    </row>
    <row r="41" spans="1:9" ht="25" customHeight="1">
      <c r="A41" s="123"/>
      <c r="B41" s="123"/>
      <c r="C41" s="136"/>
      <c r="D41" s="135"/>
      <c r="E41" s="121"/>
      <c r="F41" s="121"/>
      <c r="G41" s="121"/>
      <c r="H41" s="121"/>
      <c r="I41" s="121"/>
    </row>
    <row r="42" spans="1:9" ht="25" customHeight="1">
      <c r="A42" s="20" t="s">
        <v>15</v>
      </c>
      <c r="B42" s="123" t="s">
        <v>202</v>
      </c>
      <c r="C42" s="136" t="s">
        <v>125</v>
      </c>
      <c r="D42" s="126">
        <v>46600</v>
      </c>
      <c r="E42" s="121"/>
      <c r="F42" s="121"/>
      <c r="G42" s="121">
        <f t="shared" si="0"/>
        <v>0</v>
      </c>
      <c r="H42" s="121">
        <f t="shared" si="1"/>
        <v>46600</v>
      </c>
      <c r="I42" s="121">
        <f t="shared" si="2"/>
        <v>46600</v>
      </c>
    </row>
    <row r="43" spans="1:9" ht="25" customHeight="1">
      <c r="A43" s="20" t="s">
        <v>16</v>
      </c>
      <c r="B43" s="123" t="s">
        <v>13</v>
      </c>
      <c r="C43" s="136" t="s">
        <v>126</v>
      </c>
      <c r="D43" s="135"/>
      <c r="E43" s="121"/>
      <c r="F43" s="121"/>
      <c r="G43" s="121"/>
      <c r="H43" s="121"/>
      <c r="I43" s="121"/>
    </row>
    <row r="44" spans="1:9" ht="25" customHeight="1">
      <c r="A44" s="123"/>
      <c r="B44" s="123"/>
      <c r="C44" s="136" t="s">
        <v>127</v>
      </c>
      <c r="D44" s="135"/>
      <c r="E44" s="121"/>
      <c r="F44" s="121"/>
      <c r="G44" s="121"/>
      <c r="H44" s="121"/>
      <c r="I44" s="121"/>
    </row>
    <row r="45" spans="1:9" ht="25" customHeight="1">
      <c r="A45" s="123"/>
      <c r="B45" s="123"/>
      <c r="C45" s="136" t="s">
        <v>128</v>
      </c>
      <c r="D45" s="135"/>
      <c r="E45" s="121"/>
      <c r="F45" s="121"/>
      <c r="G45" s="121"/>
      <c r="H45" s="121"/>
      <c r="I45" s="121"/>
    </row>
    <row r="46" spans="1:9" ht="25" customHeight="1">
      <c r="A46" s="123"/>
      <c r="B46" s="123"/>
      <c r="C46" s="136"/>
      <c r="D46" s="135"/>
      <c r="E46" s="121"/>
      <c r="F46" s="121"/>
      <c r="G46" s="121"/>
      <c r="H46" s="121"/>
      <c r="I46" s="121"/>
    </row>
    <row r="47" spans="1:9" ht="25" customHeight="1">
      <c r="A47" s="20" t="s">
        <v>15</v>
      </c>
      <c r="B47" s="123" t="s">
        <v>202</v>
      </c>
      <c r="C47" s="136" t="s">
        <v>129</v>
      </c>
      <c r="D47" s="126">
        <v>285800</v>
      </c>
      <c r="E47" s="141">
        <v>285500</v>
      </c>
      <c r="F47" s="121"/>
      <c r="G47" s="121">
        <f t="shared" si="0"/>
        <v>285500</v>
      </c>
      <c r="H47" s="121">
        <f t="shared" si="1"/>
        <v>300</v>
      </c>
      <c r="I47" s="121">
        <v>0</v>
      </c>
    </row>
    <row r="48" spans="1:9" ht="25" customHeight="1">
      <c r="A48" s="20" t="s">
        <v>16</v>
      </c>
      <c r="B48" s="123" t="s">
        <v>203</v>
      </c>
      <c r="C48" s="136" t="s">
        <v>130</v>
      </c>
      <c r="D48" s="135"/>
      <c r="E48" s="141" t="s">
        <v>331</v>
      </c>
      <c r="F48" s="121"/>
      <c r="G48" s="121"/>
      <c r="H48" s="121"/>
      <c r="I48" s="121"/>
    </row>
    <row r="49" spans="1:11" ht="25" customHeight="1">
      <c r="C49" s="136" t="s">
        <v>131</v>
      </c>
      <c r="D49" s="135"/>
      <c r="E49" s="121"/>
      <c r="F49" s="121"/>
      <c r="G49" s="121"/>
      <c r="H49" s="121"/>
      <c r="I49" s="121"/>
    </row>
    <row r="50" spans="1:11" ht="25" customHeight="1">
      <c r="A50" s="123"/>
      <c r="B50" s="123"/>
      <c r="C50" s="136"/>
      <c r="D50" s="135"/>
      <c r="E50" s="121"/>
      <c r="F50" s="121"/>
      <c r="G50" s="121"/>
      <c r="H50" s="121"/>
      <c r="I50" s="121"/>
    </row>
    <row r="51" spans="1:11" ht="25" customHeight="1">
      <c r="A51" s="20" t="s">
        <v>15</v>
      </c>
      <c r="B51" s="123" t="s">
        <v>202</v>
      </c>
      <c r="C51" s="136" t="s">
        <v>132</v>
      </c>
      <c r="D51" s="126">
        <v>29500</v>
      </c>
      <c r="E51" s="121"/>
      <c r="F51" s="121"/>
      <c r="G51" s="121">
        <f t="shared" si="0"/>
        <v>0</v>
      </c>
      <c r="H51" s="121">
        <f t="shared" si="1"/>
        <v>29500</v>
      </c>
      <c r="I51" s="121">
        <f t="shared" si="2"/>
        <v>29500</v>
      </c>
      <c r="K51" s="115" t="s">
        <v>250</v>
      </c>
    </row>
    <row r="52" spans="1:11" ht="25" customHeight="1">
      <c r="A52" s="20" t="s">
        <v>16</v>
      </c>
      <c r="B52" s="123" t="s">
        <v>203</v>
      </c>
      <c r="C52" s="136" t="s">
        <v>133</v>
      </c>
      <c r="D52" s="135"/>
      <c r="E52" s="141"/>
      <c r="F52" s="121"/>
      <c r="G52" s="121"/>
      <c r="H52" s="121"/>
      <c r="I52" s="121"/>
    </row>
    <row r="53" spans="1:11" ht="25" customHeight="1">
      <c r="A53" s="123"/>
      <c r="B53" s="123"/>
      <c r="C53" s="136"/>
      <c r="D53" s="135"/>
      <c r="E53" s="121"/>
      <c r="F53" s="121"/>
      <c r="G53" s="121"/>
      <c r="H53" s="121"/>
      <c r="I53" s="121"/>
    </row>
    <row r="54" spans="1:11" ht="25" customHeight="1">
      <c r="A54" s="20" t="s">
        <v>15</v>
      </c>
      <c r="B54" s="123" t="s">
        <v>202</v>
      </c>
      <c r="C54" s="136" t="s">
        <v>136</v>
      </c>
      <c r="D54" s="126">
        <v>825700</v>
      </c>
      <c r="E54" s="121">
        <v>675407</v>
      </c>
      <c r="F54" s="121">
        <v>675407</v>
      </c>
      <c r="G54" s="121">
        <f t="shared" si="0"/>
        <v>0</v>
      </c>
      <c r="H54" s="121">
        <f t="shared" si="1"/>
        <v>150293</v>
      </c>
      <c r="I54" s="121">
        <v>0</v>
      </c>
    </row>
    <row r="55" spans="1:11" ht="25" customHeight="1">
      <c r="A55" s="20" t="s">
        <v>16</v>
      </c>
      <c r="B55" s="123" t="s">
        <v>13</v>
      </c>
      <c r="C55" s="136" t="s">
        <v>134</v>
      </c>
      <c r="D55" s="135"/>
      <c r="E55" s="121" t="s">
        <v>251</v>
      </c>
      <c r="F55" s="121" t="s">
        <v>237</v>
      </c>
      <c r="G55" s="121"/>
      <c r="H55" s="121"/>
      <c r="I55" s="121"/>
    </row>
    <row r="56" spans="1:11" ht="25" customHeight="1">
      <c r="A56" s="123"/>
      <c r="B56" s="123"/>
      <c r="C56" s="136" t="s">
        <v>135</v>
      </c>
      <c r="D56" s="135"/>
      <c r="E56" s="121"/>
      <c r="F56" s="121"/>
      <c r="G56" s="121"/>
      <c r="H56" s="121"/>
      <c r="I56" s="121"/>
    </row>
    <row r="57" spans="1:11" ht="25" customHeight="1">
      <c r="A57" s="123"/>
      <c r="B57" s="123"/>
      <c r="C57" s="136"/>
      <c r="D57" s="135"/>
      <c r="E57" s="121"/>
      <c r="F57" s="121"/>
      <c r="G57" s="121"/>
      <c r="H57" s="121"/>
      <c r="I57" s="121"/>
    </row>
    <row r="58" spans="1:11" ht="25" customHeight="1">
      <c r="A58" s="20" t="s">
        <v>15</v>
      </c>
      <c r="B58" s="123" t="s">
        <v>202</v>
      </c>
      <c r="C58" s="136" t="s">
        <v>136</v>
      </c>
      <c r="D58" s="126">
        <v>497700</v>
      </c>
      <c r="E58" s="121">
        <v>497500</v>
      </c>
      <c r="F58" s="121">
        <v>497500</v>
      </c>
      <c r="G58" s="121">
        <f t="shared" si="0"/>
        <v>0</v>
      </c>
      <c r="H58" s="121">
        <f t="shared" si="1"/>
        <v>200</v>
      </c>
      <c r="I58" s="121">
        <v>0</v>
      </c>
    </row>
    <row r="59" spans="1:11" ht="25" customHeight="1">
      <c r="A59" s="20" t="s">
        <v>16</v>
      </c>
      <c r="B59" s="123" t="s">
        <v>13</v>
      </c>
      <c r="C59" s="136" t="s">
        <v>137</v>
      </c>
      <c r="D59" s="135"/>
      <c r="E59" s="121" t="s">
        <v>252</v>
      </c>
      <c r="F59" s="121" t="s">
        <v>266</v>
      </c>
      <c r="G59" s="121"/>
      <c r="H59" s="121"/>
      <c r="I59" s="121"/>
    </row>
    <row r="60" spans="1:11" ht="25" customHeight="1">
      <c r="A60" s="123"/>
      <c r="B60" s="123"/>
      <c r="C60" s="136" t="s">
        <v>138</v>
      </c>
      <c r="D60" s="135"/>
      <c r="E60" s="121"/>
      <c r="F60" s="121"/>
      <c r="G60" s="121"/>
      <c r="H60" s="121"/>
      <c r="I60" s="121"/>
    </row>
    <row r="61" spans="1:11" ht="25" customHeight="1">
      <c r="A61" s="123"/>
      <c r="B61" s="123"/>
      <c r="C61" s="136"/>
      <c r="D61" s="135"/>
      <c r="E61" s="121"/>
      <c r="F61" s="121"/>
      <c r="G61" s="121"/>
      <c r="H61" s="121"/>
      <c r="I61" s="121"/>
    </row>
    <row r="62" spans="1:11" ht="25" customHeight="1">
      <c r="A62" s="20" t="s">
        <v>15</v>
      </c>
      <c r="B62" s="123" t="s">
        <v>202</v>
      </c>
      <c r="C62" s="136" t="s">
        <v>140</v>
      </c>
      <c r="D62" s="126">
        <v>402800</v>
      </c>
      <c r="E62" s="121">
        <v>402000</v>
      </c>
      <c r="F62" s="121">
        <v>402000</v>
      </c>
      <c r="G62" s="121">
        <f t="shared" si="0"/>
        <v>0</v>
      </c>
      <c r="H62" s="121">
        <f t="shared" si="1"/>
        <v>800</v>
      </c>
      <c r="I62" s="121">
        <v>0</v>
      </c>
    </row>
    <row r="63" spans="1:11" ht="25" customHeight="1">
      <c r="A63" s="20" t="s">
        <v>16</v>
      </c>
      <c r="B63" s="123" t="s">
        <v>203</v>
      </c>
      <c r="C63" s="136" t="s">
        <v>139</v>
      </c>
      <c r="D63" s="135"/>
      <c r="E63" s="121" t="s">
        <v>253</v>
      </c>
      <c r="F63" s="121" t="s">
        <v>232</v>
      </c>
      <c r="G63" s="121"/>
      <c r="H63" s="121"/>
      <c r="I63" s="121"/>
    </row>
    <row r="64" spans="1:11" ht="25" customHeight="1">
      <c r="A64" s="123"/>
      <c r="B64" s="123"/>
      <c r="C64" s="136"/>
      <c r="D64" s="135"/>
      <c r="E64" s="121"/>
      <c r="F64" s="121"/>
      <c r="G64" s="121"/>
      <c r="H64" s="121"/>
      <c r="I64" s="121"/>
    </row>
    <row r="65" spans="1:9" ht="25" customHeight="1">
      <c r="A65" s="20" t="s">
        <v>15</v>
      </c>
      <c r="B65" s="123" t="s">
        <v>202</v>
      </c>
      <c r="C65" s="136" t="s">
        <v>141</v>
      </c>
      <c r="D65" s="126">
        <v>467700</v>
      </c>
      <c r="E65" s="121">
        <v>467500</v>
      </c>
      <c r="F65" s="121">
        <v>467500</v>
      </c>
      <c r="G65" s="121">
        <f t="shared" si="0"/>
        <v>0</v>
      </c>
      <c r="H65" s="121">
        <f t="shared" si="1"/>
        <v>200</v>
      </c>
      <c r="I65" s="121">
        <v>0</v>
      </c>
    </row>
    <row r="66" spans="1:9" ht="25" customHeight="1">
      <c r="A66" s="20" t="s">
        <v>16</v>
      </c>
      <c r="B66" s="123" t="s">
        <v>203</v>
      </c>
      <c r="C66" s="136" t="s">
        <v>73</v>
      </c>
      <c r="D66" s="135"/>
      <c r="E66" s="121" t="s">
        <v>254</v>
      </c>
      <c r="F66" s="121" t="s">
        <v>267</v>
      </c>
      <c r="G66" s="121"/>
      <c r="H66" s="121"/>
      <c r="I66" s="121"/>
    </row>
    <row r="67" spans="1:9" ht="25" customHeight="1">
      <c r="A67" s="123"/>
      <c r="B67" s="123"/>
      <c r="C67" s="136"/>
      <c r="D67" s="135"/>
      <c r="E67" s="121"/>
      <c r="F67" s="121"/>
      <c r="G67" s="121"/>
      <c r="H67" s="121"/>
      <c r="I67" s="121"/>
    </row>
    <row r="68" spans="1:9" ht="25" customHeight="1">
      <c r="A68" s="123" t="s">
        <v>15</v>
      </c>
      <c r="B68" s="123" t="s">
        <v>202</v>
      </c>
      <c r="C68" s="136" t="s">
        <v>144</v>
      </c>
      <c r="D68" s="126">
        <v>466000</v>
      </c>
      <c r="E68" s="121">
        <v>466000</v>
      </c>
      <c r="F68" s="121"/>
      <c r="G68" s="121">
        <f t="shared" si="0"/>
        <v>466000</v>
      </c>
      <c r="H68" s="121"/>
      <c r="I68" s="121">
        <f t="shared" si="2"/>
        <v>0</v>
      </c>
    </row>
    <row r="69" spans="1:9" ht="25" customHeight="1">
      <c r="A69" s="123" t="s">
        <v>16</v>
      </c>
      <c r="B69" s="123" t="s">
        <v>13</v>
      </c>
      <c r="C69" s="136" t="s">
        <v>142</v>
      </c>
      <c r="D69" s="135"/>
      <c r="E69" s="121" t="s">
        <v>255</v>
      </c>
      <c r="F69" s="121"/>
      <c r="G69" s="121"/>
      <c r="H69" s="121"/>
      <c r="I69" s="121"/>
    </row>
    <row r="70" spans="1:9" ht="25" customHeight="1">
      <c r="A70" s="123"/>
      <c r="B70" s="123"/>
      <c r="C70" s="136" t="s">
        <v>143</v>
      </c>
      <c r="D70" s="135"/>
      <c r="E70" s="121"/>
      <c r="F70" s="121"/>
      <c r="G70" s="121"/>
      <c r="H70" s="121"/>
      <c r="I70" s="121"/>
    </row>
    <row r="71" spans="1:9" ht="25" customHeight="1">
      <c r="A71" s="123"/>
      <c r="B71" s="123"/>
      <c r="C71" s="136"/>
      <c r="D71" s="135"/>
      <c r="E71" s="121"/>
      <c r="F71" s="121"/>
      <c r="G71" s="121"/>
      <c r="H71" s="121"/>
      <c r="I71" s="121"/>
    </row>
    <row r="72" spans="1:9" ht="25" customHeight="1">
      <c r="A72" s="123" t="s">
        <v>15</v>
      </c>
      <c r="B72" s="123" t="s">
        <v>202</v>
      </c>
      <c r="C72" s="136" t="s">
        <v>147</v>
      </c>
      <c r="D72" s="126">
        <v>499500</v>
      </c>
      <c r="E72" s="121">
        <v>416000</v>
      </c>
      <c r="F72" s="121">
        <v>416000</v>
      </c>
      <c r="G72" s="121">
        <f t="shared" si="0"/>
        <v>0</v>
      </c>
      <c r="H72" s="121">
        <f t="shared" si="1"/>
        <v>83500</v>
      </c>
      <c r="I72" s="121">
        <v>0</v>
      </c>
    </row>
    <row r="73" spans="1:9" ht="25" customHeight="1">
      <c r="A73" s="123" t="s">
        <v>16</v>
      </c>
      <c r="B73" s="123" t="s">
        <v>13</v>
      </c>
      <c r="C73" s="136" t="s">
        <v>145</v>
      </c>
      <c r="D73" s="135"/>
      <c r="E73" s="121" t="s">
        <v>256</v>
      </c>
      <c r="F73" s="121" t="s">
        <v>234</v>
      </c>
      <c r="G73" s="121"/>
      <c r="H73" s="121"/>
      <c r="I73" s="121"/>
    </row>
    <row r="74" spans="1:9" ht="25" customHeight="1">
      <c r="A74" s="123"/>
      <c r="B74" s="123"/>
      <c r="C74" s="136" t="s">
        <v>146</v>
      </c>
      <c r="D74" s="135"/>
      <c r="E74" s="121"/>
      <c r="F74" s="121"/>
      <c r="G74" s="121"/>
      <c r="H74" s="121"/>
      <c r="I74" s="121"/>
    </row>
    <row r="75" spans="1:9" ht="25" customHeight="1">
      <c r="A75" s="123"/>
      <c r="B75" s="123"/>
      <c r="C75" s="136"/>
      <c r="D75" s="135"/>
      <c r="E75" s="121"/>
      <c r="F75" s="121"/>
      <c r="G75" s="121"/>
      <c r="H75" s="121"/>
      <c r="I75" s="121"/>
    </row>
    <row r="76" spans="1:9" ht="25" customHeight="1">
      <c r="A76" s="123" t="s">
        <v>15</v>
      </c>
      <c r="B76" s="123" t="s">
        <v>202</v>
      </c>
      <c r="C76" s="136" t="s">
        <v>150</v>
      </c>
      <c r="D76" s="126">
        <v>956000</v>
      </c>
      <c r="E76" s="121">
        <v>750000</v>
      </c>
      <c r="F76" s="121">
        <v>744706</v>
      </c>
      <c r="G76" s="121">
        <f t="shared" si="0"/>
        <v>5294</v>
      </c>
      <c r="H76" s="121">
        <f t="shared" si="1"/>
        <v>206000</v>
      </c>
      <c r="I76" s="121">
        <v>0</v>
      </c>
    </row>
    <row r="77" spans="1:9" ht="25" customHeight="1">
      <c r="A77" s="123" t="s">
        <v>16</v>
      </c>
      <c r="B77" s="123" t="s">
        <v>13</v>
      </c>
      <c r="C77" s="136" t="s">
        <v>148</v>
      </c>
      <c r="D77" s="135"/>
      <c r="E77" s="121" t="s">
        <v>257</v>
      </c>
      <c r="F77" s="121" t="s">
        <v>240</v>
      </c>
      <c r="G77" s="121"/>
      <c r="H77" s="121"/>
      <c r="I77" s="121"/>
    </row>
    <row r="78" spans="1:9" ht="25" customHeight="1">
      <c r="A78" s="123"/>
      <c r="B78" s="123"/>
      <c r="C78" s="136" t="s">
        <v>149</v>
      </c>
      <c r="D78" s="135"/>
      <c r="E78" s="121"/>
      <c r="F78" s="121"/>
      <c r="G78" s="121"/>
      <c r="H78" s="121"/>
      <c r="I78" s="121"/>
    </row>
    <row r="79" spans="1:9" ht="25" customHeight="1">
      <c r="A79" s="123"/>
      <c r="B79" s="123"/>
      <c r="C79" s="136"/>
      <c r="D79" s="135"/>
      <c r="E79" s="121"/>
      <c r="F79" s="121"/>
      <c r="G79" s="121"/>
      <c r="H79" s="121"/>
      <c r="I79" s="121"/>
    </row>
    <row r="80" spans="1:9" ht="25" customHeight="1">
      <c r="A80" s="123" t="s">
        <v>15</v>
      </c>
      <c r="B80" s="123" t="s">
        <v>202</v>
      </c>
      <c r="C80" s="136" t="s">
        <v>153</v>
      </c>
      <c r="D80" s="126">
        <v>47000</v>
      </c>
      <c r="E80" s="121">
        <v>45500</v>
      </c>
      <c r="F80" s="121">
        <v>45500</v>
      </c>
      <c r="G80" s="121">
        <f t="shared" ref="G80:G140" si="3">SUM(E80-F80)</f>
        <v>0</v>
      </c>
      <c r="H80" s="121">
        <f t="shared" ref="H80:H140" si="4">+D80-E80</f>
        <v>1500</v>
      </c>
      <c r="I80" s="121">
        <v>0</v>
      </c>
    </row>
    <row r="81" spans="1:9" ht="25" customHeight="1">
      <c r="A81" s="123" t="s">
        <v>16</v>
      </c>
      <c r="B81" s="123" t="s">
        <v>13</v>
      </c>
      <c r="C81" s="136" t="s">
        <v>151</v>
      </c>
      <c r="D81" s="135"/>
      <c r="E81" s="121" t="s">
        <v>258</v>
      </c>
      <c r="F81" s="121" t="s">
        <v>230</v>
      </c>
      <c r="G81" s="121"/>
      <c r="H81" s="121"/>
      <c r="I81" s="121"/>
    </row>
    <row r="82" spans="1:9" ht="25" customHeight="1">
      <c r="A82" s="123"/>
      <c r="B82" s="123"/>
      <c r="C82" s="136" t="s">
        <v>152</v>
      </c>
      <c r="D82" s="135"/>
      <c r="E82" s="121"/>
      <c r="F82" s="121"/>
      <c r="G82" s="121"/>
      <c r="H82" s="121"/>
      <c r="I82" s="121"/>
    </row>
    <row r="83" spans="1:9" ht="25" customHeight="1">
      <c r="A83" s="123"/>
      <c r="B83" s="123"/>
      <c r="C83" s="136"/>
      <c r="D83" s="135"/>
      <c r="E83" s="121"/>
      <c r="F83" s="121"/>
      <c r="G83" s="121"/>
      <c r="H83" s="121"/>
      <c r="I83" s="121"/>
    </row>
    <row r="84" spans="1:9" ht="25" customHeight="1">
      <c r="A84" s="123" t="s">
        <v>15</v>
      </c>
      <c r="B84" s="123" t="s">
        <v>202</v>
      </c>
      <c r="C84" s="136" t="s">
        <v>157</v>
      </c>
      <c r="D84" s="126">
        <v>335900</v>
      </c>
      <c r="E84" s="121">
        <v>335500</v>
      </c>
      <c r="F84" s="121">
        <v>327196</v>
      </c>
      <c r="G84" s="121">
        <f t="shared" si="3"/>
        <v>8304</v>
      </c>
      <c r="H84" s="121">
        <f t="shared" si="4"/>
        <v>400</v>
      </c>
      <c r="I84" s="121">
        <v>0</v>
      </c>
    </row>
    <row r="85" spans="1:9" ht="25" customHeight="1">
      <c r="A85" s="123" t="s">
        <v>16</v>
      </c>
      <c r="B85" s="123" t="s">
        <v>13</v>
      </c>
      <c r="C85" s="136" t="s">
        <v>154</v>
      </c>
      <c r="D85" s="135"/>
      <c r="E85" s="121" t="s">
        <v>259</v>
      </c>
      <c r="F85" s="121" t="s">
        <v>241</v>
      </c>
      <c r="G85" s="121"/>
      <c r="H85" s="121"/>
      <c r="I85" s="121"/>
    </row>
    <row r="86" spans="1:9" ht="25" customHeight="1">
      <c r="A86" s="123"/>
      <c r="B86" s="123"/>
      <c r="C86" s="136" t="s">
        <v>155</v>
      </c>
      <c r="D86" s="135"/>
      <c r="E86" s="121"/>
      <c r="F86" s="121"/>
      <c r="G86" s="121"/>
      <c r="H86" s="121"/>
      <c r="I86" s="121"/>
    </row>
    <row r="87" spans="1:9" ht="25" customHeight="1">
      <c r="A87" s="123"/>
      <c r="B87" s="123"/>
      <c r="C87" s="136" t="s">
        <v>156</v>
      </c>
      <c r="D87" s="135"/>
      <c r="E87" s="121"/>
      <c r="F87" s="121"/>
      <c r="G87" s="121"/>
      <c r="H87" s="121"/>
      <c r="I87" s="121"/>
    </row>
    <row r="88" spans="1:9" ht="25" customHeight="1">
      <c r="A88" s="123"/>
      <c r="B88" s="123"/>
      <c r="C88" s="136"/>
      <c r="D88" s="135"/>
      <c r="E88" s="121"/>
      <c r="F88" s="121"/>
      <c r="G88" s="121"/>
      <c r="H88" s="121"/>
      <c r="I88" s="121"/>
    </row>
    <row r="89" spans="1:9" ht="25" customHeight="1">
      <c r="A89" s="20"/>
      <c r="B89" s="123"/>
      <c r="C89" s="136"/>
      <c r="D89" s="135"/>
      <c r="E89" s="121"/>
      <c r="F89" s="121"/>
      <c r="G89" s="121"/>
      <c r="H89" s="121"/>
      <c r="I89" s="121"/>
    </row>
    <row r="90" spans="1:9" ht="25" customHeight="1">
      <c r="A90" s="20" t="s">
        <v>15</v>
      </c>
      <c r="B90" s="123" t="s">
        <v>202</v>
      </c>
      <c r="C90" s="136" t="s">
        <v>159</v>
      </c>
      <c r="D90" s="126">
        <v>479600</v>
      </c>
      <c r="E90" s="121">
        <v>390000</v>
      </c>
      <c r="F90" s="121">
        <v>390000</v>
      </c>
      <c r="G90" s="121">
        <f t="shared" si="3"/>
        <v>0</v>
      </c>
      <c r="H90" s="121">
        <f t="shared" si="4"/>
        <v>89600</v>
      </c>
      <c r="I90" s="121">
        <v>0</v>
      </c>
    </row>
    <row r="91" spans="1:9" ht="25" customHeight="1">
      <c r="A91" s="20" t="s">
        <v>16</v>
      </c>
      <c r="B91" s="123" t="s">
        <v>13</v>
      </c>
      <c r="C91" s="136" t="s">
        <v>148</v>
      </c>
      <c r="D91" s="135"/>
      <c r="E91" s="121" t="s">
        <v>260</v>
      </c>
      <c r="F91" s="121" t="s">
        <v>239</v>
      </c>
      <c r="G91" s="121"/>
      <c r="H91" s="121"/>
      <c r="I91" s="121"/>
    </row>
    <row r="92" spans="1:9" ht="25" customHeight="1">
      <c r="A92" s="123"/>
      <c r="B92" s="123"/>
      <c r="C92" s="136" t="s">
        <v>158</v>
      </c>
      <c r="D92" s="135"/>
      <c r="E92" s="121"/>
      <c r="F92" s="121"/>
      <c r="G92" s="121"/>
      <c r="H92" s="121"/>
      <c r="I92" s="121"/>
    </row>
    <row r="93" spans="1:9" ht="25" customHeight="1">
      <c r="A93" s="123"/>
      <c r="B93" s="123"/>
      <c r="C93" s="136"/>
      <c r="D93" s="135"/>
      <c r="E93" s="121"/>
      <c r="F93" s="121"/>
      <c r="G93" s="121"/>
      <c r="H93" s="121"/>
      <c r="I93" s="121"/>
    </row>
    <row r="94" spans="1:9" ht="25" customHeight="1">
      <c r="A94" s="123" t="s">
        <v>15</v>
      </c>
      <c r="B94" s="123" t="s">
        <v>202</v>
      </c>
      <c r="C94" s="136" t="s">
        <v>161</v>
      </c>
      <c r="D94" s="126">
        <v>252500</v>
      </c>
      <c r="E94" s="121"/>
      <c r="F94" s="121"/>
      <c r="G94" s="121">
        <f t="shared" si="3"/>
        <v>0</v>
      </c>
      <c r="H94" s="121">
        <f t="shared" si="4"/>
        <v>252500</v>
      </c>
      <c r="I94" s="121">
        <f t="shared" ref="I94:I140" si="5">SUM(D94-E94)</f>
        <v>252500</v>
      </c>
    </row>
    <row r="95" spans="1:9" ht="25" customHeight="1">
      <c r="A95" s="123" t="s">
        <v>16</v>
      </c>
      <c r="B95" s="123" t="s">
        <v>13</v>
      </c>
      <c r="C95" s="136" t="s">
        <v>160</v>
      </c>
      <c r="D95" s="135"/>
      <c r="E95" s="121"/>
      <c r="F95" s="121"/>
      <c r="G95" s="121"/>
      <c r="H95" s="121"/>
      <c r="I95" s="121"/>
    </row>
    <row r="96" spans="1:9" ht="25" customHeight="1">
      <c r="A96" s="123"/>
      <c r="B96" s="123"/>
      <c r="C96" s="136" t="s">
        <v>162</v>
      </c>
      <c r="D96" s="135"/>
      <c r="E96" s="121"/>
      <c r="F96" s="121"/>
      <c r="G96" s="121"/>
      <c r="H96" s="121"/>
      <c r="I96" s="121"/>
    </row>
    <row r="97" spans="1:9" ht="25" customHeight="1">
      <c r="A97" s="123"/>
      <c r="B97" s="123"/>
      <c r="C97" s="136"/>
      <c r="D97" s="135"/>
      <c r="E97" s="121"/>
      <c r="F97" s="121"/>
      <c r="G97" s="121"/>
      <c r="H97" s="121"/>
      <c r="I97" s="121"/>
    </row>
    <row r="98" spans="1:9" ht="25" customHeight="1">
      <c r="A98" s="123" t="s">
        <v>15</v>
      </c>
      <c r="B98" s="123" t="s">
        <v>202</v>
      </c>
      <c r="C98" s="136" t="s">
        <v>164</v>
      </c>
      <c r="D98" s="126">
        <v>499500</v>
      </c>
      <c r="E98" s="121"/>
      <c r="F98" s="121"/>
      <c r="G98" s="121">
        <f t="shared" si="3"/>
        <v>0</v>
      </c>
      <c r="H98" s="121">
        <f t="shared" si="4"/>
        <v>499500</v>
      </c>
      <c r="I98" s="121">
        <f t="shared" si="5"/>
        <v>499500</v>
      </c>
    </row>
    <row r="99" spans="1:9" ht="25" customHeight="1">
      <c r="A99" s="123" t="s">
        <v>16</v>
      </c>
      <c r="B99" s="123" t="s">
        <v>13</v>
      </c>
      <c r="C99" s="136" t="s">
        <v>163</v>
      </c>
      <c r="D99" s="135"/>
      <c r="E99" s="121"/>
      <c r="F99" s="121"/>
      <c r="G99" s="121"/>
      <c r="H99" s="121"/>
      <c r="I99" s="121"/>
    </row>
    <row r="100" spans="1:9" ht="25" customHeight="1">
      <c r="A100" s="123"/>
      <c r="B100" s="123"/>
      <c r="C100" s="136"/>
      <c r="D100" s="135"/>
      <c r="E100" s="121"/>
      <c r="F100" s="121"/>
      <c r="G100" s="121"/>
      <c r="H100" s="121"/>
      <c r="I100" s="121"/>
    </row>
    <row r="101" spans="1:9" ht="25" customHeight="1">
      <c r="A101" s="20" t="s">
        <v>15</v>
      </c>
      <c r="B101" s="123" t="s">
        <v>208</v>
      </c>
      <c r="C101" s="136" t="s">
        <v>88</v>
      </c>
      <c r="D101" s="126">
        <v>361600</v>
      </c>
      <c r="E101" s="121"/>
      <c r="F101" s="121"/>
      <c r="G101" s="121">
        <f t="shared" si="3"/>
        <v>0</v>
      </c>
      <c r="H101" s="121">
        <f t="shared" si="4"/>
        <v>361600</v>
      </c>
      <c r="I101" s="121">
        <f t="shared" si="5"/>
        <v>361600</v>
      </c>
    </row>
    <row r="102" spans="1:9" ht="25" customHeight="1">
      <c r="A102" s="20" t="s">
        <v>16</v>
      </c>
      <c r="B102" s="123" t="s">
        <v>209</v>
      </c>
      <c r="C102" s="136" t="s">
        <v>162</v>
      </c>
      <c r="D102" s="135"/>
      <c r="E102" s="121"/>
      <c r="F102" s="121"/>
      <c r="G102" s="121"/>
      <c r="H102" s="121"/>
      <c r="I102" s="121"/>
    </row>
    <row r="103" spans="1:9" ht="25" customHeight="1">
      <c r="A103" s="123"/>
      <c r="B103" s="123"/>
      <c r="C103" s="136"/>
      <c r="D103" s="135"/>
      <c r="E103" s="121"/>
      <c r="F103" s="121"/>
      <c r="G103" s="121"/>
      <c r="H103" s="121"/>
      <c r="I103" s="121"/>
    </row>
    <row r="104" spans="1:9" ht="25" customHeight="1">
      <c r="A104" s="123" t="s">
        <v>15</v>
      </c>
      <c r="B104" s="123" t="s">
        <v>202</v>
      </c>
      <c r="C104" s="136" t="s">
        <v>167</v>
      </c>
      <c r="D104" s="126">
        <v>91600</v>
      </c>
      <c r="E104" s="121"/>
      <c r="F104" s="121"/>
      <c r="G104" s="121">
        <f t="shared" si="3"/>
        <v>0</v>
      </c>
      <c r="H104" s="121">
        <f t="shared" si="4"/>
        <v>91600</v>
      </c>
      <c r="I104" s="121">
        <f t="shared" si="5"/>
        <v>91600</v>
      </c>
    </row>
    <row r="105" spans="1:9" ht="25" customHeight="1">
      <c r="A105" s="123" t="s">
        <v>16</v>
      </c>
      <c r="B105" s="123" t="s">
        <v>13</v>
      </c>
      <c r="C105" s="136" t="s">
        <v>165</v>
      </c>
      <c r="D105" s="135"/>
      <c r="E105" s="121"/>
      <c r="F105" s="121"/>
      <c r="G105" s="121"/>
      <c r="H105" s="121"/>
      <c r="I105" s="121"/>
    </row>
    <row r="106" spans="1:9" ht="25" customHeight="1">
      <c r="A106" s="123"/>
      <c r="B106" s="123"/>
      <c r="C106" s="136" t="s">
        <v>166</v>
      </c>
      <c r="D106" s="135"/>
      <c r="E106" s="121"/>
      <c r="F106" s="121"/>
      <c r="G106" s="121"/>
      <c r="H106" s="121"/>
      <c r="I106" s="121"/>
    </row>
    <row r="107" spans="1:9" ht="25" customHeight="1">
      <c r="A107" s="123"/>
      <c r="B107" s="123"/>
      <c r="C107" s="136"/>
      <c r="D107" s="135"/>
      <c r="E107" s="121"/>
      <c r="F107" s="121"/>
      <c r="G107" s="121"/>
      <c r="H107" s="121"/>
      <c r="I107" s="121"/>
    </row>
    <row r="108" spans="1:9" ht="25" customHeight="1">
      <c r="A108" s="123" t="s">
        <v>15</v>
      </c>
      <c r="B108" s="123" t="s">
        <v>202</v>
      </c>
      <c r="C108" s="136" t="s">
        <v>136</v>
      </c>
      <c r="D108" s="126">
        <v>241000</v>
      </c>
      <c r="E108" s="121"/>
      <c r="F108" s="121"/>
      <c r="G108" s="121">
        <f t="shared" si="3"/>
        <v>0</v>
      </c>
      <c r="H108" s="121">
        <f t="shared" si="4"/>
        <v>241000</v>
      </c>
      <c r="I108" s="121">
        <f t="shared" si="5"/>
        <v>241000</v>
      </c>
    </row>
    <row r="109" spans="1:9" ht="25" customHeight="1">
      <c r="A109" s="123" t="s">
        <v>16</v>
      </c>
      <c r="B109" s="123" t="s">
        <v>13</v>
      </c>
      <c r="C109" s="136" t="s">
        <v>168</v>
      </c>
      <c r="D109" s="135"/>
      <c r="E109" s="121"/>
      <c r="F109" s="121"/>
      <c r="G109" s="121"/>
      <c r="H109" s="121"/>
      <c r="I109" s="121"/>
    </row>
    <row r="110" spans="1:9" ht="25" customHeight="1">
      <c r="A110" s="123"/>
      <c r="B110" s="123"/>
      <c r="C110" s="136" t="s">
        <v>166</v>
      </c>
      <c r="D110" s="135"/>
      <c r="E110" s="121"/>
      <c r="F110" s="121"/>
      <c r="G110" s="121"/>
      <c r="H110" s="121"/>
      <c r="I110" s="121"/>
    </row>
    <row r="111" spans="1:9" ht="25" customHeight="1">
      <c r="A111" s="123"/>
      <c r="B111" s="123"/>
      <c r="C111" s="136"/>
      <c r="D111" s="135"/>
      <c r="E111" s="121"/>
      <c r="F111" s="121"/>
      <c r="G111" s="121"/>
      <c r="H111" s="121"/>
      <c r="I111" s="121"/>
    </row>
    <row r="112" spans="1:9" ht="25" customHeight="1">
      <c r="A112" s="123" t="s">
        <v>15</v>
      </c>
      <c r="B112" s="123" t="s">
        <v>202</v>
      </c>
      <c r="C112" s="136" t="s">
        <v>171</v>
      </c>
      <c r="D112" s="126">
        <v>90400</v>
      </c>
      <c r="E112" s="121">
        <v>90400</v>
      </c>
      <c r="F112" s="121">
        <v>90400</v>
      </c>
      <c r="G112" s="121">
        <f t="shared" si="3"/>
        <v>0</v>
      </c>
      <c r="H112" s="121">
        <f t="shared" si="4"/>
        <v>0</v>
      </c>
      <c r="I112" s="121">
        <f t="shared" si="5"/>
        <v>0</v>
      </c>
    </row>
    <row r="113" spans="1:9" ht="25" customHeight="1">
      <c r="A113" s="123" t="s">
        <v>16</v>
      </c>
      <c r="B113" s="123" t="s">
        <v>13</v>
      </c>
      <c r="C113" s="136" t="s">
        <v>169</v>
      </c>
      <c r="D113" s="135"/>
      <c r="E113" s="121"/>
      <c r="F113" s="121" t="s">
        <v>350</v>
      </c>
      <c r="G113" s="121"/>
      <c r="H113" s="121"/>
      <c r="I113" s="121"/>
    </row>
    <row r="114" spans="1:9" ht="25" customHeight="1">
      <c r="A114" s="123"/>
      <c r="B114" s="123"/>
      <c r="C114" s="136" t="s">
        <v>170</v>
      </c>
      <c r="D114" s="135"/>
      <c r="E114" s="121"/>
      <c r="F114" s="121"/>
      <c r="G114" s="121"/>
      <c r="H114" s="121"/>
      <c r="I114" s="121"/>
    </row>
    <row r="115" spans="1:9" ht="25" customHeight="1">
      <c r="A115" s="123"/>
      <c r="B115" s="123"/>
      <c r="C115" s="136" t="s">
        <v>166</v>
      </c>
      <c r="D115" s="135"/>
      <c r="E115" s="121"/>
      <c r="F115" s="121"/>
      <c r="G115" s="121"/>
      <c r="H115" s="121"/>
      <c r="I115" s="121"/>
    </row>
    <row r="116" spans="1:9" ht="25" customHeight="1">
      <c r="A116" s="123"/>
      <c r="B116" s="123"/>
      <c r="C116" s="136"/>
      <c r="D116" s="135"/>
      <c r="E116" s="121"/>
      <c r="F116" s="121"/>
      <c r="G116" s="121"/>
      <c r="H116" s="121"/>
      <c r="I116" s="121"/>
    </row>
    <row r="117" spans="1:9" ht="25" customHeight="1">
      <c r="A117" s="20" t="s">
        <v>15</v>
      </c>
      <c r="B117" s="123" t="s">
        <v>202</v>
      </c>
      <c r="C117" s="136" t="s">
        <v>171</v>
      </c>
      <c r="D117" s="126">
        <v>125500</v>
      </c>
      <c r="E117" s="121">
        <v>124300</v>
      </c>
      <c r="F117" s="121">
        <v>124300</v>
      </c>
      <c r="G117" s="121">
        <f t="shared" si="3"/>
        <v>0</v>
      </c>
      <c r="H117" s="121">
        <f t="shared" si="4"/>
        <v>1200</v>
      </c>
      <c r="I117" s="121">
        <f t="shared" si="5"/>
        <v>1200</v>
      </c>
    </row>
    <row r="118" spans="1:9" ht="25" customHeight="1">
      <c r="A118" s="20" t="s">
        <v>16</v>
      </c>
      <c r="B118" s="123" t="s">
        <v>13</v>
      </c>
      <c r="C118" s="136" t="s">
        <v>172</v>
      </c>
      <c r="D118" s="135"/>
      <c r="E118" s="121"/>
      <c r="F118" s="121" t="s">
        <v>341</v>
      </c>
      <c r="G118" s="121"/>
      <c r="H118" s="121"/>
      <c r="I118" s="121"/>
    </row>
    <row r="119" spans="1:9" ht="25" customHeight="1">
      <c r="A119" s="123"/>
      <c r="B119" s="123"/>
      <c r="C119" s="136" t="s">
        <v>173</v>
      </c>
      <c r="D119" s="135"/>
      <c r="E119" s="121"/>
      <c r="F119" s="121"/>
      <c r="G119" s="121"/>
      <c r="H119" s="121"/>
      <c r="I119" s="121"/>
    </row>
    <row r="120" spans="1:9" ht="25" customHeight="1">
      <c r="A120" s="123"/>
      <c r="B120" s="123"/>
      <c r="C120" s="136" t="s">
        <v>166</v>
      </c>
      <c r="D120" s="135"/>
      <c r="E120" s="121"/>
      <c r="F120" s="121"/>
      <c r="G120" s="121"/>
      <c r="H120" s="121"/>
      <c r="I120" s="121"/>
    </row>
    <row r="121" spans="1:9" ht="25" customHeight="1">
      <c r="A121" s="123"/>
      <c r="B121" s="123"/>
      <c r="C121" s="136"/>
      <c r="D121" s="135"/>
      <c r="E121" s="121"/>
      <c r="F121" s="121"/>
      <c r="G121" s="121"/>
      <c r="H121" s="121"/>
      <c r="I121" s="121"/>
    </row>
    <row r="122" spans="1:9" ht="25" customHeight="1">
      <c r="A122" s="123" t="s">
        <v>15</v>
      </c>
      <c r="B122" s="123" t="s">
        <v>202</v>
      </c>
      <c r="C122" s="136" t="s">
        <v>177</v>
      </c>
      <c r="D122" s="126">
        <v>348000</v>
      </c>
      <c r="E122" s="121"/>
      <c r="F122" s="121"/>
      <c r="G122" s="121">
        <f t="shared" si="3"/>
        <v>0</v>
      </c>
      <c r="H122" s="121">
        <f t="shared" si="4"/>
        <v>348000</v>
      </c>
      <c r="I122" s="121">
        <f t="shared" si="5"/>
        <v>348000</v>
      </c>
    </row>
    <row r="123" spans="1:9" ht="25" customHeight="1">
      <c r="A123" s="123" t="s">
        <v>16</v>
      </c>
      <c r="B123" s="123" t="s">
        <v>13</v>
      </c>
      <c r="C123" s="136" t="s">
        <v>174</v>
      </c>
      <c r="D123" s="135"/>
      <c r="E123" s="121"/>
      <c r="F123" s="121"/>
      <c r="G123" s="121"/>
      <c r="H123" s="121"/>
      <c r="I123" s="121"/>
    </row>
    <row r="124" spans="1:9" ht="25" customHeight="1">
      <c r="A124" s="123"/>
      <c r="B124" s="123"/>
      <c r="C124" s="136" t="s">
        <v>175</v>
      </c>
      <c r="D124" s="135"/>
      <c r="E124" s="121"/>
      <c r="F124" s="121"/>
      <c r="G124" s="121"/>
      <c r="H124" s="121"/>
      <c r="I124" s="121"/>
    </row>
    <row r="125" spans="1:9" ht="25" customHeight="1">
      <c r="A125" s="123"/>
      <c r="B125" s="123"/>
      <c r="C125" s="136" t="s">
        <v>176</v>
      </c>
      <c r="D125" s="135"/>
      <c r="E125" s="121"/>
      <c r="F125" s="121"/>
      <c r="G125" s="121"/>
      <c r="H125" s="121"/>
      <c r="I125" s="121"/>
    </row>
    <row r="126" spans="1:9" ht="25" customHeight="1">
      <c r="A126" s="123"/>
      <c r="B126" s="123"/>
      <c r="C126" s="136" t="s">
        <v>166</v>
      </c>
      <c r="D126" s="135"/>
      <c r="E126" s="121"/>
      <c r="F126" s="121"/>
      <c r="G126" s="121"/>
      <c r="H126" s="121"/>
      <c r="I126" s="121"/>
    </row>
    <row r="127" spans="1:9" ht="25" customHeight="1">
      <c r="A127" s="123"/>
      <c r="B127" s="123"/>
      <c r="C127" s="136"/>
      <c r="D127" s="135"/>
      <c r="E127" s="121"/>
      <c r="F127" s="121"/>
      <c r="G127" s="121"/>
      <c r="H127" s="121"/>
      <c r="I127" s="121"/>
    </row>
    <row r="128" spans="1:9" ht="25" customHeight="1">
      <c r="A128" s="20" t="s">
        <v>15</v>
      </c>
      <c r="B128" s="123" t="s">
        <v>202</v>
      </c>
      <c r="C128" s="136" t="s">
        <v>179</v>
      </c>
      <c r="D128" s="126">
        <v>117000</v>
      </c>
      <c r="E128" s="141">
        <v>117000</v>
      </c>
      <c r="F128" s="121"/>
      <c r="G128" s="121">
        <f t="shared" si="3"/>
        <v>117000</v>
      </c>
      <c r="H128" s="121">
        <f t="shared" si="4"/>
        <v>0</v>
      </c>
      <c r="I128" s="121">
        <v>0</v>
      </c>
    </row>
    <row r="129" spans="1:9" ht="25" customHeight="1">
      <c r="A129" s="20" t="s">
        <v>16</v>
      </c>
      <c r="B129" s="123" t="s">
        <v>203</v>
      </c>
      <c r="C129" s="136" t="s">
        <v>178</v>
      </c>
      <c r="D129" s="135"/>
      <c r="E129" s="141" t="s">
        <v>268</v>
      </c>
      <c r="F129" s="121"/>
      <c r="G129" s="121"/>
      <c r="H129" s="121"/>
      <c r="I129" s="121"/>
    </row>
    <row r="130" spans="1:9" ht="25" customHeight="1">
      <c r="A130" s="123"/>
      <c r="B130" s="123"/>
      <c r="C130" s="136" t="s">
        <v>180</v>
      </c>
      <c r="D130" s="135"/>
      <c r="E130" s="121"/>
      <c r="F130" s="121"/>
      <c r="G130" s="121"/>
      <c r="H130" s="121"/>
      <c r="I130" s="121"/>
    </row>
    <row r="131" spans="1:9" ht="25" customHeight="1">
      <c r="A131" s="123"/>
      <c r="B131" s="123"/>
      <c r="C131" s="136"/>
      <c r="D131" s="135"/>
      <c r="E131" s="121"/>
      <c r="F131" s="121"/>
      <c r="G131" s="121"/>
      <c r="H131" s="121"/>
      <c r="I131" s="121"/>
    </row>
    <row r="132" spans="1:9" ht="25" customHeight="1">
      <c r="A132" s="20"/>
      <c r="B132" s="123"/>
      <c r="C132" s="136"/>
      <c r="D132" s="135"/>
      <c r="E132" s="121"/>
      <c r="F132" s="121"/>
      <c r="G132" s="121"/>
      <c r="H132" s="121"/>
      <c r="I132" s="121"/>
    </row>
    <row r="133" spans="1:9" ht="25" customHeight="1">
      <c r="A133" s="20"/>
      <c r="B133" s="123"/>
      <c r="C133" s="136"/>
      <c r="D133" s="135"/>
      <c r="E133" s="121"/>
      <c r="F133" s="121"/>
      <c r="G133" s="121"/>
      <c r="H133" s="121"/>
      <c r="I133" s="121"/>
    </row>
    <row r="134" spans="1:9" ht="25" customHeight="1">
      <c r="A134" s="20" t="s">
        <v>15</v>
      </c>
      <c r="B134" s="123" t="s">
        <v>202</v>
      </c>
      <c r="C134" s="136" t="s">
        <v>140</v>
      </c>
      <c r="D134" s="126">
        <v>494000</v>
      </c>
      <c r="E134" s="121">
        <v>494000</v>
      </c>
      <c r="F134" s="121">
        <v>494000</v>
      </c>
      <c r="G134" s="121">
        <f t="shared" si="3"/>
        <v>0</v>
      </c>
      <c r="H134" s="121">
        <f t="shared" si="4"/>
        <v>0</v>
      </c>
      <c r="I134" s="121">
        <f t="shared" si="5"/>
        <v>0</v>
      </c>
    </row>
    <row r="135" spans="1:9" ht="25" customHeight="1">
      <c r="A135" s="20" t="s">
        <v>16</v>
      </c>
      <c r="B135" s="123" t="s">
        <v>203</v>
      </c>
      <c r="C135" s="136" t="s">
        <v>181</v>
      </c>
      <c r="D135" s="135"/>
      <c r="E135" s="121" t="s">
        <v>261</v>
      </c>
      <c r="F135" s="121" t="s">
        <v>231</v>
      </c>
      <c r="G135" s="121"/>
      <c r="H135" s="121"/>
      <c r="I135" s="121"/>
    </row>
    <row r="136" spans="1:9" ht="25" customHeight="1">
      <c r="A136" s="123"/>
      <c r="B136" s="123"/>
      <c r="C136" s="136"/>
      <c r="D136" s="135"/>
      <c r="E136" s="121"/>
      <c r="F136" s="121"/>
      <c r="G136" s="121"/>
      <c r="H136" s="121"/>
      <c r="I136" s="121"/>
    </row>
    <row r="137" spans="1:9" ht="25" customHeight="1">
      <c r="A137" s="123" t="s">
        <v>15</v>
      </c>
      <c r="B137" s="123" t="s">
        <v>202</v>
      </c>
      <c r="C137" s="136" t="s">
        <v>183</v>
      </c>
      <c r="D137" s="126">
        <v>862600</v>
      </c>
      <c r="E137" s="121"/>
      <c r="F137" s="121"/>
      <c r="G137" s="121">
        <f t="shared" si="3"/>
        <v>0</v>
      </c>
      <c r="H137" s="121">
        <f t="shared" si="4"/>
        <v>862600</v>
      </c>
      <c r="I137" s="121">
        <f t="shared" si="5"/>
        <v>862600</v>
      </c>
    </row>
    <row r="138" spans="1:9" ht="25" customHeight="1">
      <c r="A138" s="123" t="s">
        <v>16</v>
      </c>
      <c r="B138" s="123" t="s">
        <v>13</v>
      </c>
      <c r="C138" s="136" t="s">
        <v>182</v>
      </c>
      <c r="D138" s="135"/>
      <c r="E138" s="121"/>
      <c r="F138" s="121"/>
      <c r="G138" s="121"/>
      <c r="H138" s="121"/>
      <c r="I138" s="121"/>
    </row>
    <row r="139" spans="1:9" ht="25" customHeight="1">
      <c r="A139" s="123"/>
      <c r="B139" s="123"/>
      <c r="C139" s="136"/>
      <c r="D139" s="135"/>
      <c r="E139" s="121"/>
      <c r="F139" s="121"/>
      <c r="G139" s="121"/>
      <c r="H139" s="121"/>
      <c r="I139" s="121"/>
    </row>
    <row r="140" spans="1:9" ht="25" customHeight="1">
      <c r="A140" s="20" t="s">
        <v>15</v>
      </c>
      <c r="B140" s="123" t="s">
        <v>202</v>
      </c>
      <c r="C140" s="136" t="s">
        <v>184</v>
      </c>
      <c r="D140" s="126">
        <v>491000</v>
      </c>
      <c r="E140" s="121"/>
      <c r="F140" s="121"/>
      <c r="G140" s="121">
        <f t="shared" si="3"/>
        <v>0</v>
      </c>
      <c r="H140" s="121">
        <f t="shared" si="4"/>
        <v>491000</v>
      </c>
      <c r="I140" s="121">
        <f t="shared" si="5"/>
        <v>491000</v>
      </c>
    </row>
    <row r="141" spans="1:9" ht="25" customHeight="1">
      <c r="A141" s="20" t="s">
        <v>16</v>
      </c>
      <c r="B141" s="123" t="s">
        <v>203</v>
      </c>
      <c r="C141" s="136" t="s">
        <v>185</v>
      </c>
      <c r="D141" s="135"/>
      <c r="E141" s="121"/>
      <c r="F141" s="121"/>
      <c r="G141" s="121"/>
      <c r="H141" s="121"/>
      <c r="I141" s="121"/>
    </row>
    <row r="142" spans="1:9" ht="25" customHeight="1">
      <c r="A142" s="123"/>
      <c r="B142" s="123"/>
      <c r="C142" s="136" t="s">
        <v>186</v>
      </c>
      <c r="D142" s="135"/>
      <c r="E142" s="121"/>
      <c r="F142" s="121"/>
      <c r="G142" s="121"/>
      <c r="H142" s="121"/>
      <c r="I142" s="121"/>
    </row>
    <row r="143" spans="1:9" ht="25" customHeight="1">
      <c r="A143" s="123"/>
      <c r="B143" s="123"/>
      <c r="C143" s="136"/>
      <c r="D143" s="135"/>
      <c r="E143" s="121"/>
      <c r="F143" s="121"/>
      <c r="G143" s="121"/>
      <c r="H143" s="121"/>
      <c r="I143" s="121"/>
    </row>
    <row r="144" spans="1:9" ht="25" customHeight="1">
      <c r="A144" s="123" t="s">
        <v>15</v>
      </c>
      <c r="B144" s="123" t="s">
        <v>202</v>
      </c>
      <c r="C144" s="136" t="s">
        <v>164</v>
      </c>
      <c r="D144" s="126">
        <v>147600</v>
      </c>
      <c r="E144" s="141"/>
      <c r="F144" s="121"/>
      <c r="G144" s="121">
        <f t="shared" ref="G144:G169" si="6">SUM(E144-F144)</f>
        <v>0</v>
      </c>
      <c r="H144" s="121">
        <f t="shared" ref="H144" si="7">+D144-E144</f>
        <v>147600</v>
      </c>
      <c r="I144" s="121">
        <f t="shared" ref="I144:I164" si="8">SUM(D144-E144)</f>
        <v>147600</v>
      </c>
    </row>
    <row r="145" spans="1:9" ht="25" customHeight="1">
      <c r="A145" s="123" t="s">
        <v>16</v>
      </c>
      <c r="B145" s="123" t="s">
        <v>13</v>
      </c>
      <c r="C145" s="136" t="s">
        <v>187</v>
      </c>
      <c r="D145" s="135"/>
      <c r="E145" s="141"/>
      <c r="F145" s="121"/>
      <c r="G145" s="121"/>
      <c r="H145" s="121"/>
      <c r="I145" s="121"/>
    </row>
    <row r="146" spans="1:9" ht="25" customHeight="1">
      <c r="A146" s="123"/>
      <c r="B146" s="123"/>
      <c r="C146" s="136"/>
      <c r="D146" s="135"/>
      <c r="E146" s="121"/>
      <c r="F146" s="121"/>
      <c r="G146" s="121"/>
      <c r="H146" s="121"/>
      <c r="I146" s="121"/>
    </row>
    <row r="147" spans="1:9" ht="25" customHeight="1">
      <c r="A147" s="123" t="s">
        <v>15</v>
      </c>
      <c r="B147" s="123" t="s">
        <v>202</v>
      </c>
      <c r="C147" s="136" t="s">
        <v>190</v>
      </c>
      <c r="D147" s="126">
        <v>499800</v>
      </c>
      <c r="E147" s="141"/>
      <c r="F147" s="121"/>
      <c r="G147" s="121">
        <f t="shared" si="6"/>
        <v>0</v>
      </c>
      <c r="H147" s="121">
        <f>+D147-E147</f>
        <v>499800</v>
      </c>
      <c r="I147" s="121">
        <f t="shared" si="8"/>
        <v>499800</v>
      </c>
    </row>
    <row r="148" spans="1:9" ht="25" customHeight="1">
      <c r="A148" s="123" t="s">
        <v>16</v>
      </c>
      <c r="B148" s="123" t="s">
        <v>13</v>
      </c>
      <c r="C148" s="136" t="s">
        <v>188</v>
      </c>
      <c r="D148" s="135"/>
      <c r="E148" s="141"/>
      <c r="F148" s="121"/>
      <c r="G148" s="121"/>
      <c r="H148" s="121"/>
      <c r="I148" s="121"/>
    </row>
    <row r="149" spans="1:9" ht="25" customHeight="1">
      <c r="A149" s="123"/>
      <c r="B149" s="123"/>
      <c r="C149" s="136" t="s">
        <v>189</v>
      </c>
      <c r="D149" s="135"/>
      <c r="E149" s="121"/>
      <c r="F149" s="121"/>
      <c r="G149" s="121"/>
      <c r="H149" s="121"/>
      <c r="I149" s="121"/>
    </row>
    <row r="150" spans="1:9" ht="25" customHeight="1">
      <c r="A150" s="123"/>
      <c r="B150" s="123"/>
      <c r="C150" s="136"/>
      <c r="D150" s="135"/>
      <c r="E150" s="121"/>
      <c r="F150" s="121"/>
      <c r="G150" s="121"/>
      <c r="H150" s="121"/>
      <c r="I150" s="121"/>
    </row>
    <row r="151" spans="1:9" ht="25" customHeight="1">
      <c r="A151" s="20" t="s">
        <v>15</v>
      </c>
      <c r="B151" s="123" t="s">
        <v>202</v>
      </c>
      <c r="C151" s="136" t="s">
        <v>191</v>
      </c>
      <c r="D151" s="126">
        <v>271300</v>
      </c>
      <c r="E151" s="141">
        <v>271000</v>
      </c>
      <c r="F151" s="121"/>
      <c r="G151" s="121">
        <f t="shared" si="6"/>
        <v>271000</v>
      </c>
      <c r="H151" s="121">
        <f t="shared" ref="H151:H169" si="9">+D151-E151</f>
        <v>300</v>
      </c>
      <c r="I151" s="121">
        <v>0</v>
      </c>
    </row>
    <row r="152" spans="1:9" ht="25" customHeight="1">
      <c r="A152" s="20" t="s">
        <v>16</v>
      </c>
      <c r="B152" s="123" t="s">
        <v>203</v>
      </c>
      <c r="C152" s="136" t="s">
        <v>192</v>
      </c>
      <c r="D152" s="135"/>
      <c r="E152" s="141" t="s">
        <v>269</v>
      </c>
      <c r="F152" s="121"/>
      <c r="G152" s="121"/>
      <c r="H152" s="121"/>
      <c r="I152" s="121"/>
    </row>
    <row r="153" spans="1:9" ht="25" customHeight="1">
      <c r="A153" s="123"/>
      <c r="B153" s="123"/>
      <c r="C153" s="136" t="s">
        <v>193</v>
      </c>
      <c r="D153" s="135"/>
      <c r="E153" s="121"/>
      <c r="F153" s="121"/>
      <c r="G153" s="121"/>
      <c r="H153" s="121"/>
      <c r="I153" s="121"/>
    </row>
    <row r="154" spans="1:9" ht="25" customHeight="1">
      <c r="A154" s="123"/>
      <c r="B154" s="123"/>
      <c r="C154" s="136" t="s">
        <v>101</v>
      </c>
      <c r="D154" s="135"/>
      <c r="E154" s="121"/>
      <c r="F154" s="121"/>
      <c r="G154" s="121"/>
      <c r="H154" s="121"/>
      <c r="I154" s="121"/>
    </row>
    <row r="155" spans="1:9" ht="25" customHeight="1">
      <c r="A155" s="123"/>
      <c r="B155" s="123"/>
      <c r="C155" s="136"/>
      <c r="D155" s="135"/>
      <c r="E155" s="121"/>
      <c r="F155" s="121"/>
      <c r="G155" s="121"/>
      <c r="H155" s="121"/>
      <c r="I155" s="121"/>
    </row>
    <row r="156" spans="1:9" ht="25" customHeight="1">
      <c r="A156" s="20" t="s">
        <v>15</v>
      </c>
      <c r="B156" s="123" t="s">
        <v>202</v>
      </c>
      <c r="C156" s="136" t="s">
        <v>195</v>
      </c>
      <c r="D156" s="126">
        <v>498600</v>
      </c>
      <c r="E156" s="141"/>
      <c r="F156" s="121"/>
      <c r="G156" s="121">
        <f t="shared" si="6"/>
        <v>0</v>
      </c>
      <c r="H156" s="121">
        <f t="shared" si="9"/>
        <v>498600</v>
      </c>
      <c r="I156" s="121">
        <f t="shared" si="8"/>
        <v>498600</v>
      </c>
    </row>
    <row r="157" spans="1:9" ht="25" customHeight="1">
      <c r="A157" s="20" t="s">
        <v>16</v>
      </c>
      <c r="B157" s="123" t="s">
        <v>13</v>
      </c>
      <c r="C157" s="136" t="s">
        <v>194</v>
      </c>
      <c r="D157" s="135"/>
      <c r="E157" s="141"/>
      <c r="F157" s="121"/>
      <c r="G157" s="121"/>
      <c r="H157" s="121"/>
      <c r="I157" s="121"/>
    </row>
    <row r="158" spans="1:9" ht="25" customHeight="1">
      <c r="A158" s="123"/>
      <c r="B158" s="123"/>
      <c r="C158" s="136" t="s">
        <v>196</v>
      </c>
      <c r="D158" s="135"/>
      <c r="E158" s="121"/>
      <c r="F158" s="122"/>
      <c r="G158" s="121"/>
      <c r="H158" s="121"/>
      <c r="I158" s="121"/>
    </row>
    <row r="159" spans="1:9" ht="25" customHeight="1">
      <c r="A159" s="125"/>
      <c r="B159" s="123"/>
      <c r="C159" s="137"/>
      <c r="D159" s="126"/>
      <c r="E159" s="126"/>
      <c r="F159" s="126"/>
      <c r="G159" s="121"/>
      <c r="H159" s="121"/>
      <c r="I159" s="121"/>
    </row>
    <row r="160" spans="1:9" ht="25" customHeight="1">
      <c r="A160" s="20" t="s">
        <v>15</v>
      </c>
      <c r="B160" s="123" t="s">
        <v>202</v>
      </c>
      <c r="C160" s="137" t="s">
        <v>198</v>
      </c>
      <c r="D160" s="126">
        <v>105700</v>
      </c>
      <c r="E160" s="127">
        <v>103500</v>
      </c>
      <c r="F160" s="127">
        <v>103500</v>
      </c>
      <c r="G160" s="121">
        <f t="shared" si="6"/>
        <v>0</v>
      </c>
      <c r="H160" s="121">
        <f t="shared" si="9"/>
        <v>2200</v>
      </c>
      <c r="I160" s="121">
        <v>0</v>
      </c>
    </row>
    <row r="161" spans="1:9" ht="25" customHeight="1">
      <c r="A161" s="20" t="s">
        <v>16</v>
      </c>
      <c r="B161" s="123" t="s">
        <v>13</v>
      </c>
      <c r="C161" s="137" t="s">
        <v>197</v>
      </c>
      <c r="D161" s="126"/>
      <c r="E161" s="127" t="s">
        <v>262</v>
      </c>
      <c r="F161" s="127" t="s">
        <v>270</v>
      </c>
      <c r="G161" s="121"/>
      <c r="H161" s="121"/>
      <c r="I161" s="121"/>
    </row>
    <row r="162" spans="1:9" ht="25" customHeight="1">
      <c r="A162" s="128"/>
      <c r="B162" s="123"/>
      <c r="C162" s="137" t="s">
        <v>189</v>
      </c>
      <c r="D162" s="126"/>
      <c r="E162" s="127"/>
      <c r="F162" s="127"/>
      <c r="G162" s="121"/>
      <c r="H162" s="121"/>
      <c r="I162" s="121"/>
    </row>
    <row r="163" spans="1:9" ht="25" customHeight="1">
      <c r="A163" s="128"/>
      <c r="B163" s="123"/>
      <c r="C163" s="137"/>
      <c r="D163" s="126"/>
      <c r="E163" s="127"/>
      <c r="F163" s="127"/>
      <c r="G163" s="121"/>
      <c r="H163" s="121"/>
      <c r="I163" s="121"/>
    </row>
    <row r="164" spans="1:9" ht="25" customHeight="1">
      <c r="A164" s="20" t="s">
        <v>15</v>
      </c>
      <c r="B164" s="123" t="s">
        <v>206</v>
      </c>
      <c r="C164" s="137" t="s">
        <v>201</v>
      </c>
      <c r="D164" s="126">
        <v>15000</v>
      </c>
      <c r="E164" s="127"/>
      <c r="F164" s="127"/>
      <c r="G164" s="121">
        <f t="shared" si="6"/>
        <v>0</v>
      </c>
      <c r="H164" s="121">
        <f t="shared" si="9"/>
        <v>15000</v>
      </c>
      <c r="I164" s="121">
        <f t="shared" si="8"/>
        <v>15000</v>
      </c>
    </row>
    <row r="165" spans="1:9" ht="25" customHeight="1">
      <c r="A165" s="20" t="s">
        <v>16</v>
      </c>
      <c r="B165" s="123" t="s">
        <v>207</v>
      </c>
      <c r="C165" s="137" t="s">
        <v>200</v>
      </c>
      <c r="D165" s="126"/>
      <c r="E165" s="127"/>
      <c r="F165" s="127"/>
      <c r="G165" s="121"/>
      <c r="H165" s="121"/>
      <c r="I165" s="121"/>
    </row>
    <row r="166" spans="1:9" ht="25" customHeight="1">
      <c r="A166" s="128"/>
      <c r="B166" s="123"/>
      <c r="C166" s="137" t="s">
        <v>199</v>
      </c>
      <c r="D166" s="126"/>
      <c r="E166" s="127"/>
      <c r="F166" s="127"/>
      <c r="G166" s="121"/>
      <c r="H166" s="121"/>
      <c r="I166" s="121"/>
    </row>
    <row r="167" spans="1:9" ht="25" customHeight="1">
      <c r="A167" s="128"/>
      <c r="B167" s="123"/>
      <c r="C167" s="137" t="s">
        <v>101</v>
      </c>
      <c r="D167" s="126"/>
      <c r="E167" s="127"/>
      <c r="F167" s="127"/>
      <c r="G167" s="121"/>
      <c r="H167" s="121"/>
      <c r="I167" s="121"/>
    </row>
    <row r="168" spans="1:9" ht="25" customHeight="1">
      <c r="A168" s="128"/>
      <c r="B168" s="123"/>
      <c r="C168" s="137"/>
      <c r="D168" s="126"/>
      <c r="E168" s="127"/>
      <c r="F168" s="127"/>
      <c r="G168" s="121"/>
      <c r="H168" s="121"/>
      <c r="I168" s="121"/>
    </row>
    <row r="169" spans="1:9" ht="25" customHeight="1">
      <c r="A169" s="112" t="s">
        <v>213</v>
      </c>
      <c r="B169" s="123" t="s">
        <v>210</v>
      </c>
      <c r="C169" s="137" t="s">
        <v>211</v>
      </c>
      <c r="D169" s="126">
        <v>91500</v>
      </c>
      <c r="E169" s="127">
        <v>91164</v>
      </c>
      <c r="F169" s="127">
        <v>91164</v>
      </c>
      <c r="G169" s="121">
        <f t="shared" si="6"/>
        <v>0</v>
      </c>
      <c r="H169" s="121">
        <f t="shared" si="9"/>
        <v>336</v>
      </c>
      <c r="I169" s="121">
        <v>0</v>
      </c>
    </row>
    <row r="170" spans="1:9" ht="25" customHeight="1">
      <c r="A170" s="128"/>
      <c r="B170" s="123"/>
      <c r="C170" s="137" t="s">
        <v>212</v>
      </c>
      <c r="D170" s="126"/>
      <c r="E170" s="127" t="s">
        <v>263</v>
      </c>
      <c r="F170" s="127" t="s">
        <v>233</v>
      </c>
      <c r="G170" s="121"/>
      <c r="H170" s="121"/>
      <c r="I170" s="121"/>
    </row>
    <row r="171" spans="1:9" ht="25" customHeight="1">
      <c r="A171" s="128"/>
      <c r="B171" s="123"/>
      <c r="C171" s="137"/>
      <c r="D171" s="126"/>
      <c r="E171" s="127"/>
      <c r="F171" s="127"/>
      <c r="G171" s="121"/>
      <c r="H171" s="121"/>
      <c r="I171" s="121"/>
    </row>
    <row r="172" spans="1:9" ht="25" customHeight="1">
      <c r="A172" s="128"/>
      <c r="B172" s="123"/>
      <c r="C172" s="137"/>
      <c r="D172" s="126"/>
      <c r="E172" s="127"/>
      <c r="F172" s="127"/>
      <c r="G172" s="121"/>
      <c r="H172" s="121"/>
      <c r="I172" s="121"/>
    </row>
    <row r="173" spans="1:9" ht="25" customHeight="1">
      <c r="A173" s="129"/>
      <c r="B173" s="129"/>
      <c r="C173" s="129"/>
      <c r="D173" s="130"/>
      <c r="E173" s="130"/>
      <c r="F173" s="130"/>
      <c r="G173" s="130"/>
      <c r="H173" s="121"/>
      <c r="I173" s="130"/>
    </row>
    <row r="174" spans="1:9" ht="25" customHeight="1">
      <c r="A174" s="175" t="s">
        <v>1</v>
      </c>
      <c r="B174" s="175"/>
      <c r="C174" s="175"/>
      <c r="D174" s="131">
        <f t="shared" ref="D174:I174" si="10">SUM(D7:D173)</f>
        <v>15058600</v>
      </c>
      <c r="E174" s="131">
        <f t="shared" si="10"/>
        <v>9152520</v>
      </c>
      <c r="F174" s="131">
        <f t="shared" si="10"/>
        <v>7044080.7699999996</v>
      </c>
      <c r="G174" s="131">
        <f t="shared" si="10"/>
        <v>2108439.23</v>
      </c>
      <c r="H174" s="131">
        <f t="shared" si="10"/>
        <v>5906080</v>
      </c>
      <c r="I174" s="131">
        <f t="shared" si="10"/>
        <v>4771800</v>
      </c>
    </row>
    <row r="175" spans="1:9" ht="25" customHeight="1"/>
    <row r="176" spans="1:9" ht="25" customHeight="1"/>
    <row r="177" ht="25" customHeight="1"/>
    <row r="178" ht="25" customHeight="1"/>
  </sheetData>
  <mergeCells count="4">
    <mergeCell ref="A1:I1"/>
    <mergeCell ref="A2:I2"/>
    <mergeCell ref="A3:I3"/>
    <mergeCell ref="A174:C174"/>
  </mergeCells>
  <pageMargins left="0.47244094488188981" right="0.31496062992125984" top="0.39370078740157483" bottom="0.23622047244094491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65D5-94AE-4657-A7B9-894DB1F0F328}">
  <sheetPr>
    <tabColor rgb="FF00FF00"/>
  </sheetPr>
  <dimension ref="A1:K178"/>
  <sheetViews>
    <sheetView topLeftCell="B1" workbookViewId="0">
      <pane ySplit="6" topLeftCell="A109" activePane="bottomLeft" state="frozen"/>
      <selection activeCell="J14" sqref="J14"/>
      <selection pane="bottomLeft" activeCell="J14" sqref="J14"/>
    </sheetView>
  </sheetViews>
  <sheetFormatPr defaultColWidth="9" defaultRowHeight="20.5"/>
  <cols>
    <col min="1" max="2" width="14.7265625" style="115" customWidth="1"/>
    <col min="3" max="3" width="36.6328125" style="115" customWidth="1"/>
    <col min="4" max="4" width="14.81640625" style="116" customWidth="1"/>
    <col min="5" max="5" width="15.1796875" style="116" customWidth="1"/>
    <col min="6" max="6" width="14.54296875" style="116" customWidth="1"/>
    <col min="7" max="8" width="13.6328125" style="116" customWidth="1"/>
    <col min="9" max="9" width="14.54296875" style="116" customWidth="1"/>
    <col min="10" max="10" width="13.90625" style="115" customWidth="1"/>
    <col min="11" max="16384" width="9" style="115"/>
  </cols>
  <sheetData>
    <row r="1" spans="1:10" s="2" customFormat="1">
      <c r="A1" s="173" t="s">
        <v>11</v>
      </c>
      <c r="B1" s="173"/>
      <c r="C1" s="173"/>
      <c r="D1" s="173"/>
      <c r="E1" s="173"/>
      <c r="F1" s="173"/>
      <c r="G1" s="173"/>
      <c r="H1" s="173"/>
      <c r="I1" s="173"/>
      <c r="J1" s="113"/>
    </row>
    <row r="2" spans="1:10" s="2" customFormat="1" ht="24" customHeight="1">
      <c r="A2" s="173" t="s">
        <v>18</v>
      </c>
      <c r="B2" s="173"/>
      <c r="C2" s="173"/>
      <c r="D2" s="173"/>
      <c r="E2" s="173"/>
      <c r="F2" s="173"/>
      <c r="G2" s="173"/>
      <c r="H2" s="173"/>
      <c r="I2" s="173"/>
      <c r="J2" s="113"/>
    </row>
    <row r="3" spans="1:10" s="2" customFormat="1" ht="25" customHeight="1">
      <c r="A3" s="174" t="s">
        <v>45</v>
      </c>
      <c r="B3" s="174"/>
      <c r="C3" s="174"/>
      <c r="D3" s="174"/>
      <c r="E3" s="174"/>
      <c r="F3" s="174"/>
      <c r="G3" s="174"/>
      <c r="H3" s="174"/>
      <c r="I3" s="174"/>
      <c r="J3" s="3"/>
    </row>
    <row r="4" spans="1:10" s="2" customFormat="1" ht="25" customHeight="1">
      <c r="A4" s="4" t="s">
        <v>0</v>
      </c>
      <c r="C4" s="5"/>
      <c r="D4" s="6"/>
      <c r="E4" s="7"/>
      <c r="F4" s="6"/>
      <c r="G4" s="6"/>
      <c r="H4" s="6"/>
      <c r="I4" s="7"/>
      <c r="J4" s="8"/>
    </row>
    <row r="5" spans="1:10" ht="25" customHeight="1">
      <c r="A5" s="114" t="s">
        <v>46</v>
      </c>
    </row>
    <row r="6" spans="1:10" ht="43" customHeight="1">
      <c r="A6" s="117" t="s">
        <v>3</v>
      </c>
      <c r="B6" s="117" t="s">
        <v>4</v>
      </c>
      <c r="C6" s="117" t="s">
        <v>2</v>
      </c>
      <c r="D6" s="118" t="s">
        <v>5</v>
      </c>
      <c r="E6" s="119" t="s">
        <v>6</v>
      </c>
      <c r="F6" s="119" t="s">
        <v>7</v>
      </c>
      <c r="G6" s="119" t="s">
        <v>8</v>
      </c>
      <c r="H6" s="119" t="s">
        <v>9</v>
      </c>
      <c r="I6" s="160" t="s">
        <v>332</v>
      </c>
    </row>
    <row r="7" spans="1:10" ht="25" customHeight="1">
      <c r="A7" s="20" t="s">
        <v>15</v>
      </c>
      <c r="B7" s="133" t="s">
        <v>202</v>
      </c>
      <c r="C7" s="132" t="s">
        <v>53</v>
      </c>
      <c r="D7" s="134">
        <v>475500</v>
      </c>
      <c r="E7" s="120">
        <v>475249</v>
      </c>
      <c r="F7" s="120">
        <v>475249</v>
      </c>
      <c r="G7" s="120">
        <f>SUM(E7-F7)</f>
        <v>0</v>
      </c>
      <c r="H7" s="120">
        <f>+D7-E7</f>
        <v>251</v>
      </c>
      <c r="I7" s="161">
        <v>0</v>
      </c>
    </row>
    <row r="8" spans="1:10" ht="25" customHeight="1">
      <c r="A8" s="20" t="s">
        <v>16</v>
      </c>
      <c r="B8" s="123" t="s">
        <v>203</v>
      </c>
      <c r="C8" s="123" t="s">
        <v>109</v>
      </c>
      <c r="D8" s="126"/>
      <c r="E8" s="122" t="s">
        <v>243</v>
      </c>
      <c r="F8" s="122" t="s">
        <v>264</v>
      </c>
      <c r="G8" s="121"/>
      <c r="H8" s="121"/>
      <c r="I8" s="158"/>
    </row>
    <row r="9" spans="1:10" ht="25" customHeight="1">
      <c r="A9" s="20"/>
      <c r="B9" s="123"/>
      <c r="C9" s="123"/>
      <c r="D9" s="126"/>
      <c r="E9" s="122"/>
      <c r="F9" s="122"/>
      <c r="G9" s="121"/>
      <c r="H9" s="121"/>
      <c r="I9" s="158"/>
    </row>
    <row r="10" spans="1:10" ht="25" customHeight="1">
      <c r="A10" s="20" t="s">
        <v>15</v>
      </c>
      <c r="B10" s="123" t="s">
        <v>202</v>
      </c>
      <c r="C10" s="123" t="s">
        <v>55</v>
      </c>
      <c r="D10" s="126">
        <v>491400</v>
      </c>
      <c r="E10" s="121">
        <v>486500</v>
      </c>
      <c r="F10" s="122">
        <v>486500</v>
      </c>
      <c r="G10" s="121">
        <f>SUM(E10-F10)</f>
        <v>0</v>
      </c>
      <c r="H10" s="121">
        <f>+D10-E10</f>
        <v>4900</v>
      </c>
      <c r="I10" s="158">
        <v>0</v>
      </c>
    </row>
    <row r="11" spans="1:10" ht="25" customHeight="1">
      <c r="A11" s="20" t="s">
        <v>16</v>
      </c>
      <c r="B11" s="123" t="s">
        <v>203</v>
      </c>
      <c r="C11" s="123" t="s">
        <v>109</v>
      </c>
      <c r="D11" s="126"/>
      <c r="E11" s="122" t="s">
        <v>244</v>
      </c>
      <c r="F11" s="122" t="s">
        <v>265</v>
      </c>
      <c r="G11" s="121"/>
      <c r="H11" s="121"/>
      <c r="I11" s="158"/>
    </row>
    <row r="12" spans="1:10" ht="25" customHeight="1">
      <c r="A12" s="20"/>
      <c r="B12" s="123"/>
      <c r="C12" s="123"/>
      <c r="D12" s="126"/>
      <c r="E12" s="122"/>
      <c r="F12" s="122"/>
      <c r="G12" s="121"/>
      <c r="H12" s="121"/>
      <c r="I12" s="158"/>
    </row>
    <row r="13" spans="1:10" ht="25" customHeight="1">
      <c r="A13" s="20" t="s">
        <v>15</v>
      </c>
      <c r="B13" s="123" t="s">
        <v>202</v>
      </c>
      <c r="C13" s="123" t="s">
        <v>110</v>
      </c>
      <c r="D13" s="126">
        <v>241000</v>
      </c>
      <c r="E13" s="121">
        <v>195000</v>
      </c>
      <c r="F13" s="121">
        <v>195000</v>
      </c>
      <c r="G13" s="121">
        <f t="shared" ref="G13:G76" si="0">SUM(E13-F13)</f>
        <v>0</v>
      </c>
      <c r="H13" s="121">
        <f t="shared" ref="H13:H76" si="1">+D13-E13</f>
        <v>46000</v>
      </c>
      <c r="I13" s="158">
        <v>0</v>
      </c>
    </row>
    <row r="14" spans="1:10" ht="25" customHeight="1">
      <c r="A14" s="20" t="s">
        <v>16</v>
      </c>
      <c r="B14" s="123" t="s">
        <v>203</v>
      </c>
      <c r="C14" s="123" t="s">
        <v>111</v>
      </c>
      <c r="D14" s="126"/>
      <c r="E14" s="122" t="s">
        <v>245</v>
      </c>
      <c r="F14" s="122" t="s">
        <v>236</v>
      </c>
      <c r="G14" s="121"/>
      <c r="H14" s="121"/>
      <c r="I14" s="158"/>
    </row>
    <row r="15" spans="1:10" ht="25" customHeight="1">
      <c r="A15" s="20"/>
      <c r="B15" s="123"/>
      <c r="C15" s="123"/>
      <c r="D15" s="126"/>
      <c r="E15" s="122"/>
      <c r="F15" s="122"/>
      <c r="G15" s="121"/>
      <c r="H15" s="121"/>
      <c r="I15" s="158"/>
    </row>
    <row r="16" spans="1:10" s="155" customFormat="1" ht="25" customHeight="1">
      <c r="A16" s="19" t="s">
        <v>15</v>
      </c>
      <c r="B16" s="153" t="s">
        <v>202</v>
      </c>
      <c r="C16" s="153" t="s">
        <v>112</v>
      </c>
      <c r="D16" s="154">
        <v>385700</v>
      </c>
      <c r="E16" s="141">
        <v>385500</v>
      </c>
      <c r="F16" s="141">
        <v>385500</v>
      </c>
      <c r="G16" s="141">
        <f t="shared" si="0"/>
        <v>0</v>
      </c>
      <c r="H16" s="141">
        <f t="shared" si="1"/>
        <v>200</v>
      </c>
      <c r="I16" s="158">
        <v>385700</v>
      </c>
    </row>
    <row r="17" spans="1:9" s="155" customFormat="1" ht="25" customHeight="1">
      <c r="A17" s="19" t="s">
        <v>16</v>
      </c>
      <c r="B17" s="153" t="s">
        <v>13</v>
      </c>
      <c r="C17" s="153" t="s">
        <v>113</v>
      </c>
      <c r="D17" s="154"/>
      <c r="E17" s="30"/>
      <c r="F17" s="30" t="s">
        <v>335</v>
      </c>
      <c r="G17" s="141"/>
      <c r="H17" s="141"/>
      <c r="I17" s="158"/>
    </row>
    <row r="18" spans="1:9" ht="25" customHeight="1">
      <c r="A18" s="20"/>
      <c r="B18" s="123"/>
      <c r="C18" s="123"/>
      <c r="D18" s="126"/>
      <c r="E18" s="122"/>
      <c r="F18" s="122"/>
      <c r="G18" s="121"/>
      <c r="H18" s="121"/>
      <c r="I18" s="158"/>
    </row>
    <row r="19" spans="1:9" ht="25" customHeight="1">
      <c r="A19" s="20" t="s">
        <v>15</v>
      </c>
      <c r="B19" s="123" t="s">
        <v>202</v>
      </c>
      <c r="C19" s="123" t="s">
        <v>59</v>
      </c>
      <c r="D19" s="126">
        <v>498000</v>
      </c>
      <c r="E19" s="121">
        <v>498000</v>
      </c>
      <c r="F19" s="122">
        <v>498000</v>
      </c>
      <c r="G19" s="121">
        <f t="shared" si="0"/>
        <v>0</v>
      </c>
      <c r="H19" s="121">
        <f t="shared" si="1"/>
        <v>0</v>
      </c>
      <c r="I19" s="158">
        <v>0</v>
      </c>
    </row>
    <row r="20" spans="1:9" ht="25" customHeight="1">
      <c r="A20" s="20" t="s">
        <v>16</v>
      </c>
      <c r="B20" s="123" t="s">
        <v>203</v>
      </c>
      <c r="C20" s="123" t="s">
        <v>114</v>
      </c>
      <c r="D20" s="126"/>
      <c r="E20" s="122" t="s">
        <v>246</v>
      </c>
      <c r="F20" s="122" t="s">
        <v>334</v>
      </c>
      <c r="G20" s="121"/>
      <c r="H20" s="121"/>
      <c r="I20" s="158"/>
    </row>
    <row r="21" spans="1:9" ht="25" customHeight="1">
      <c r="A21" s="20"/>
      <c r="B21" s="123"/>
      <c r="C21" s="123"/>
      <c r="D21" s="126"/>
      <c r="E21" s="122"/>
      <c r="F21" s="122"/>
      <c r="G21" s="121"/>
      <c r="H21" s="121"/>
      <c r="I21" s="158"/>
    </row>
    <row r="22" spans="1:9" ht="25" customHeight="1">
      <c r="A22" s="20"/>
      <c r="B22" s="123"/>
      <c r="C22" s="123"/>
      <c r="D22" s="126"/>
      <c r="E22" s="122"/>
      <c r="F22" s="122"/>
      <c r="G22" s="121"/>
      <c r="H22" s="121"/>
      <c r="I22" s="158"/>
    </row>
    <row r="23" spans="1:9" ht="25" customHeight="1">
      <c r="A23" s="20"/>
      <c r="B23" s="123"/>
      <c r="C23" s="123"/>
      <c r="D23" s="126"/>
      <c r="E23" s="122"/>
      <c r="F23" s="122"/>
      <c r="G23" s="121"/>
      <c r="H23" s="121"/>
      <c r="I23" s="158"/>
    </row>
    <row r="24" spans="1:9" s="155" customFormat="1" ht="25" customHeight="1">
      <c r="A24" s="153" t="s">
        <v>15</v>
      </c>
      <c r="B24" s="153" t="s">
        <v>202</v>
      </c>
      <c r="C24" s="153" t="s">
        <v>115</v>
      </c>
      <c r="D24" s="154">
        <v>491000</v>
      </c>
      <c r="E24" s="30">
        <v>454000</v>
      </c>
      <c r="F24" s="30">
        <v>454000</v>
      </c>
      <c r="G24" s="141">
        <f t="shared" si="0"/>
        <v>0</v>
      </c>
      <c r="H24" s="141">
        <f t="shared" si="1"/>
        <v>37000</v>
      </c>
      <c r="I24" s="158">
        <v>454000</v>
      </c>
    </row>
    <row r="25" spans="1:9" s="155" customFormat="1" ht="25" customHeight="1">
      <c r="A25" s="153" t="s">
        <v>16</v>
      </c>
      <c r="B25" s="153" t="s">
        <v>13</v>
      </c>
      <c r="C25" s="153" t="s">
        <v>116</v>
      </c>
      <c r="D25" s="154"/>
      <c r="E25" s="30" t="s">
        <v>247</v>
      </c>
      <c r="F25" s="30" t="s">
        <v>336</v>
      </c>
      <c r="G25" s="141"/>
      <c r="H25" s="141"/>
      <c r="I25" s="158"/>
    </row>
    <row r="26" spans="1:9" s="155" customFormat="1" ht="25" customHeight="1">
      <c r="A26" s="19"/>
      <c r="B26" s="153"/>
      <c r="C26" s="153" t="s">
        <v>117</v>
      </c>
      <c r="D26" s="154"/>
      <c r="E26" s="30"/>
      <c r="F26" s="30"/>
      <c r="G26" s="141"/>
      <c r="H26" s="141"/>
      <c r="I26" s="158"/>
    </row>
    <row r="27" spans="1:9" s="155" customFormat="1" ht="25" customHeight="1">
      <c r="A27" s="19"/>
      <c r="B27" s="153"/>
      <c r="C27" s="153" t="s">
        <v>60</v>
      </c>
      <c r="D27" s="154"/>
      <c r="E27" s="30"/>
      <c r="F27" s="30"/>
      <c r="G27" s="141"/>
      <c r="H27" s="141"/>
      <c r="I27" s="158"/>
    </row>
    <row r="28" spans="1:9" ht="25" customHeight="1">
      <c r="A28" s="20"/>
      <c r="B28" s="123"/>
      <c r="C28" s="123"/>
      <c r="D28" s="126"/>
      <c r="E28" s="122"/>
      <c r="F28" s="122"/>
      <c r="G28" s="121"/>
      <c r="H28" s="121"/>
      <c r="I28" s="158"/>
    </row>
    <row r="29" spans="1:9" ht="25" customHeight="1">
      <c r="A29" s="20" t="s">
        <v>15</v>
      </c>
      <c r="B29" s="123" t="s">
        <v>202</v>
      </c>
      <c r="C29" s="123" t="s">
        <v>118</v>
      </c>
      <c r="D29" s="126">
        <v>491800</v>
      </c>
      <c r="E29" s="121">
        <v>491500</v>
      </c>
      <c r="F29" s="121">
        <v>491500</v>
      </c>
      <c r="G29" s="121">
        <f t="shared" si="0"/>
        <v>0</v>
      </c>
      <c r="H29" s="121">
        <f t="shared" si="1"/>
        <v>300</v>
      </c>
      <c r="I29" s="158">
        <v>0</v>
      </c>
    </row>
    <row r="30" spans="1:9" ht="25" customHeight="1">
      <c r="A30" s="20" t="s">
        <v>16</v>
      </c>
      <c r="B30" s="123" t="s">
        <v>203</v>
      </c>
      <c r="C30" s="123" t="s">
        <v>60</v>
      </c>
      <c r="D30" s="126"/>
      <c r="E30" s="121" t="s">
        <v>243</v>
      </c>
      <c r="F30" s="121" t="s">
        <v>238</v>
      </c>
      <c r="G30" s="121"/>
      <c r="H30" s="121"/>
      <c r="I30" s="158"/>
    </row>
    <row r="31" spans="1:9" ht="25" customHeight="1">
      <c r="A31" s="20"/>
      <c r="B31" s="123"/>
      <c r="C31" s="123"/>
      <c r="D31" s="126"/>
      <c r="E31" s="121"/>
      <c r="F31" s="124"/>
      <c r="G31" s="121"/>
      <c r="H31" s="121"/>
      <c r="I31" s="158"/>
    </row>
    <row r="32" spans="1:9" ht="25" customHeight="1">
      <c r="A32" s="20" t="s">
        <v>15</v>
      </c>
      <c r="B32" s="123" t="s">
        <v>202</v>
      </c>
      <c r="C32" s="123" t="s">
        <v>119</v>
      </c>
      <c r="D32" s="126">
        <v>494600</v>
      </c>
      <c r="E32" s="121">
        <v>484500</v>
      </c>
      <c r="F32" s="121">
        <v>484500</v>
      </c>
      <c r="G32" s="121">
        <f t="shared" si="0"/>
        <v>0</v>
      </c>
      <c r="H32" s="121">
        <f t="shared" si="1"/>
        <v>10100</v>
      </c>
      <c r="I32" s="158">
        <v>0</v>
      </c>
    </row>
    <row r="33" spans="1:9" ht="25" customHeight="1">
      <c r="A33" s="20" t="s">
        <v>16</v>
      </c>
      <c r="B33" s="123" t="s">
        <v>203</v>
      </c>
      <c r="C33" s="123" t="s">
        <v>60</v>
      </c>
      <c r="D33" s="126"/>
      <c r="E33" s="121" t="s">
        <v>248</v>
      </c>
      <c r="F33" s="121" t="s">
        <v>235</v>
      </c>
      <c r="G33" s="121"/>
      <c r="H33" s="121"/>
      <c r="I33" s="158"/>
    </row>
    <row r="34" spans="1:9" ht="25" customHeight="1">
      <c r="A34" s="20"/>
      <c r="B34" s="123"/>
      <c r="C34" s="123"/>
      <c r="D34" s="126"/>
      <c r="E34" s="121"/>
      <c r="F34" s="121"/>
      <c r="G34" s="121"/>
      <c r="H34" s="121"/>
      <c r="I34" s="158"/>
    </row>
    <row r="35" spans="1:9" ht="25" customHeight="1">
      <c r="A35" s="20" t="s">
        <v>15</v>
      </c>
      <c r="B35" s="123" t="s">
        <v>202</v>
      </c>
      <c r="C35" s="123" t="s">
        <v>120</v>
      </c>
      <c r="D35" s="126">
        <v>46600</v>
      </c>
      <c r="E35" s="121">
        <v>45500</v>
      </c>
      <c r="F35" s="121">
        <v>42158.77</v>
      </c>
      <c r="G35" s="121">
        <f t="shared" si="0"/>
        <v>3341.2300000000032</v>
      </c>
      <c r="H35" s="121">
        <f t="shared" si="1"/>
        <v>1100</v>
      </c>
      <c r="I35" s="158">
        <v>0</v>
      </c>
    </row>
    <row r="36" spans="1:9" ht="25" customHeight="1">
      <c r="A36" s="20" t="s">
        <v>16</v>
      </c>
      <c r="B36" s="123" t="s">
        <v>13</v>
      </c>
      <c r="C36" s="123" t="s">
        <v>121</v>
      </c>
      <c r="D36" s="135"/>
      <c r="E36" s="121" t="s">
        <v>249</v>
      </c>
      <c r="F36" s="121" t="s">
        <v>242</v>
      </c>
      <c r="G36" s="121"/>
      <c r="H36" s="121"/>
      <c r="I36" s="158"/>
    </row>
    <row r="37" spans="1:9" ht="25" customHeight="1">
      <c r="A37" s="123"/>
      <c r="B37" s="123"/>
      <c r="C37" s="123" t="s">
        <v>122</v>
      </c>
      <c r="D37" s="135"/>
      <c r="E37" s="121"/>
      <c r="F37" s="121"/>
      <c r="G37" s="121"/>
      <c r="H37" s="121"/>
      <c r="I37" s="158"/>
    </row>
    <row r="38" spans="1:9" ht="25" customHeight="1">
      <c r="A38" s="123"/>
      <c r="B38" s="123"/>
      <c r="C38" s="136"/>
      <c r="D38" s="135"/>
      <c r="E38" s="121"/>
      <c r="F38" s="121"/>
      <c r="G38" s="121"/>
      <c r="H38" s="121"/>
      <c r="I38" s="158"/>
    </row>
    <row r="39" spans="1:9" ht="25" customHeight="1">
      <c r="A39" s="20" t="s">
        <v>15</v>
      </c>
      <c r="B39" s="123" t="s">
        <v>204</v>
      </c>
      <c r="C39" s="136" t="s">
        <v>123</v>
      </c>
      <c r="D39" s="126">
        <v>499000</v>
      </c>
      <c r="E39" s="121">
        <v>0</v>
      </c>
      <c r="F39" s="121"/>
      <c r="G39" s="121">
        <f t="shared" si="0"/>
        <v>0</v>
      </c>
      <c r="H39" s="121">
        <f t="shared" si="1"/>
        <v>499000</v>
      </c>
      <c r="I39" s="159" t="s">
        <v>333</v>
      </c>
    </row>
    <row r="40" spans="1:9" ht="25" customHeight="1">
      <c r="A40" s="20" t="s">
        <v>16</v>
      </c>
      <c r="B40" s="123" t="s">
        <v>205</v>
      </c>
      <c r="C40" s="136" t="s">
        <v>124</v>
      </c>
      <c r="D40" s="135"/>
      <c r="E40" s="121"/>
      <c r="F40" s="121"/>
      <c r="G40" s="121"/>
      <c r="H40" s="121"/>
      <c r="I40" s="158"/>
    </row>
    <row r="41" spans="1:9" ht="25" customHeight="1">
      <c r="A41" s="123"/>
      <c r="B41" s="123"/>
      <c r="C41" s="136"/>
      <c r="D41" s="135"/>
      <c r="E41" s="121"/>
      <c r="F41" s="121"/>
      <c r="G41" s="121"/>
      <c r="H41" s="121"/>
      <c r="I41" s="158"/>
    </row>
    <row r="42" spans="1:9" ht="25" customHeight="1">
      <c r="A42" s="20" t="s">
        <v>15</v>
      </c>
      <c r="B42" s="123" t="s">
        <v>202</v>
      </c>
      <c r="C42" s="136" t="s">
        <v>125</v>
      </c>
      <c r="D42" s="126">
        <v>46600</v>
      </c>
      <c r="E42" s="121"/>
      <c r="F42" s="121"/>
      <c r="G42" s="121">
        <f t="shared" si="0"/>
        <v>0</v>
      </c>
      <c r="H42" s="121">
        <f t="shared" si="1"/>
        <v>46600</v>
      </c>
      <c r="I42" s="158">
        <f t="shared" ref="I42" si="2">SUM(D42-E42)</f>
        <v>46600</v>
      </c>
    </row>
    <row r="43" spans="1:9" ht="25" customHeight="1">
      <c r="A43" s="20" t="s">
        <v>16</v>
      </c>
      <c r="B43" s="123" t="s">
        <v>13</v>
      </c>
      <c r="C43" s="136" t="s">
        <v>126</v>
      </c>
      <c r="D43" s="135"/>
      <c r="E43" s="121"/>
      <c r="F43" s="121"/>
      <c r="G43" s="121"/>
      <c r="H43" s="121"/>
      <c r="I43" s="158"/>
    </row>
    <row r="44" spans="1:9" ht="25" customHeight="1">
      <c r="A44" s="123"/>
      <c r="B44" s="123"/>
      <c r="C44" s="136" t="s">
        <v>127</v>
      </c>
      <c r="D44" s="135"/>
      <c r="E44" s="121"/>
      <c r="F44" s="121"/>
      <c r="G44" s="121"/>
      <c r="H44" s="121"/>
      <c r="I44" s="158"/>
    </row>
    <row r="45" spans="1:9" ht="25" customHeight="1">
      <c r="A45" s="123"/>
      <c r="B45" s="123"/>
      <c r="C45" s="136" t="s">
        <v>128</v>
      </c>
      <c r="D45" s="135"/>
      <c r="E45" s="121"/>
      <c r="F45" s="121"/>
      <c r="G45" s="121"/>
      <c r="H45" s="121"/>
      <c r="I45" s="158"/>
    </row>
    <row r="46" spans="1:9" ht="25" customHeight="1">
      <c r="A46" s="123"/>
      <c r="B46" s="123"/>
      <c r="C46" s="136"/>
      <c r="D46" s="135"/>
      <c r="E46" s="121"/>
      <c r="F46" s="121"/>
      <c r="G46" s="121"/>
      <c r="H46" s="121"/>
      <c r="I46" s="158"/>
    </row>
    <row r="47" spans="1:9" s="155" customFormat="1" ht="25" customHeight="1">
      <c r="A47" s="19" t="s">
        <v>15</v>
      </c>
      <c r="B47" s="153" t="s">
        <v>202</v>
      </c>
      <c r="C47" s="156" t="s">
        <v>129</v>
      </c>
      <c r="D47" s="154">
        <v>285800</v>
      </c>
      <c r="E47" s="141">
        <v>285500</v>
      </c>
      <c r="F47" s="141">
        <v>285500</v>
      </c>
      <c r="G47" s="141">
        <f t="shared" si="0"/>
        <v>0</v>
      </c>
      <c r="H47" s="141">
        <f t="shared" si="1"/>
        <v>300</v>
      </c>
      <c r="I47" s="158">
        <v>285500</v>
      </c>
    </row>
    <row r="48" spans="1:9" s="155" customFormat="1" ht="25" customHeight="1">
      <c r="A48" s="19" t="s">
        <v>16</v>
      </c>
      <c r="B48" s="153" t="s">
        <v>203</v>
      </c>
      <c r="C48" s="156" t="s">
        <v>130</v>
      </c>
      <c r="D48" s="157"/>
      <c r="E48" s="141" t="s">
        <v>331</v>
      </c>
      <c r="F48" s="141" t="s">
        <v>342</v>
      </c>
      <c r="G48" s="141"/>
      <c r="H48" s="141"/>
      <c r="I48" s="158"/>
    </row>
    <row r="49" spans="1:11" s="155" customFormat="1" ht="25" customHeight="1">
      <c r="C49" s="156" t="s">
        <v>131</v>
      </c>
      <c r="D49" s="157"/>
      <c r="E49" s="141"/>
      <c r="F49" s="141"/>
      <c r="G49" s="141"/>
      <c r="H49" s="141"/>
      <c r="I49" s="158"/>
    </row>
    <row r="50" spans="1:11" ht="25" customHeight="1">
      <c r="A50" s="123"/>
      <c r="B50" s="123"/>
      <c r="C50" s="136"/>
      <c r="D50" s="135"/>
      <c r="E50" s="121"/>
      <c r="F50" s="121"/>
      <c r="G50" s="121"/>
      <c r="H50" s="121"/>
      <c r="I50" s="158"/>
    </row>
    <row r="51" spans="1:11" s="155" customFormat="1" ht="25" customHeight="1">
      <c r="A51" s="19" t="s">
        <v>15</v>
      </c>
      <c r="B51" s="153" t="s">
        <v>202</v>
      </c>
      <c r="C51" s="156" t="s">
        <v>132</v>
      </c>
      <c r="D51" s="154">
        <v>29500</v>
      </c>
      <c r="E51" s="141">
        <v>29500</v>
      </c>
      <c r="F51" s="141">
        <v>29500</v>
      </c>
      <c r="G51" s="141">
        <f t="shared" si="0"/>
        <v>0</v>
      </c>
      <c r="H51" s="141">
        <f t="shared" si="1"/>
        <v>0</v>
      </c>
      <c r="I51" s="158">
        <v>29500</v>
      </c>
      <c r="K51" s="155" t="s">
        <v>250</v>
      </c>
    </row>
    <row r="52" spans="1:11" s="155" customFormat="1" ht="25" customHeight="1">
      <c r="A52" s="19" t="s">
        <v>16</v>
      </c>
      <c r="B52" s="153" t="s">
        <v>203</v>
      </c>
      <c r="C52" s="156" t="s">
        <v>133</v>
      </c>
      <c r="D52" s="157"/>
      <c r="E52" s="141"/>
      <c r="F52" s="141" t="s">
        <v>337</v>
      </c>
      <c r="G52" s="141"/>
      <c r="H52" s="141"/>
      <c r="I52" s="158"/>
    </row>
    <row r="53" spans="1:11" ht="25" customHeight="1">
      <c r="A53" s="123"/>
      <c r="B53" s="123"/>
      <c r="C53" s="136"/>
      <c r="D53" s="135"/>
      <c r="E53" s="121"/>
      <c r="F53" s="121"/>
      <c r="G53" s="121"/>
      <c r="H53" s="121"/>
      <c r="I53" s="158"/>
    </row>
    <row r="54" spans="1:11" ht="25" customHeight="1">
      <c r="A54" s="20" t="s">
        <v>15</v>
      </c>
      <c r="B54" s="123" t="s">
        <v>202</v>
      </c>
      <c r="C54" s="136" t="s">
        <v>136</v>
      </c>
      <c r="D54" s="126">
        <v>825700</v>
      </c>
      <c r="E54" s="121">
        <v>675407</v>
      </c>
      <c r="F54" s="121">
        <v>675407</v>
      </c>
      <c r="G54" s="121">
        <f t="shared" si="0"/>
        <v>0</v>
      </c>
      <c r="H54" s="121">
        <f t="shared" si="1"/>
        <v>150293</v>
      </c>
      <c r="I54" s="158">
        <v>0</v>
      </c>
    </row>
    <row r="55" spans="1:11" ht="25" customHeight="1">
      <c r="A55" s="20" t="s">
        <v>16</v>
      </c>
      <c r="B55" s="123" t="s">
        <v>13</v>
      </c>
      <c r="C55" s="136" t="s">
        <v>134</v>
      </c>
      <c r="D55" s="135"/>
      <c r="E55" s="121" t="s">
        <v>251</v>
      </c>
      <c r="F55" s="121" t="s">
        <v>237</v>
      </c>
      <c r="G55" s="121"/>
      <c r="H55" s="121"/>
      <c r="I55" s="158"/>
    </row>
    <row r="56" spans="1:11" ht="25" customHeight="1">
      <c r="A56" s="123"/>
      <c r="B56" s="123"/>
      <c r="C56" s="136" t="s">
        <v>135</v>
      </c>
      <c r="D56" s="135"/>
      <c r="E56" s="121"/>
      <c r="F56" s="121"/>
      <c r="G56" s="121"/>
      <c r="H56" s="121"/>
      <c r="I56" s="158"/>
    </row>
    <row r="57" spans="1:11" ht="25" customHeight="1">
      <c r="A57" s="123"/>
      <c r="B57" s="123"/>
      <c r="C57" s="136"/>
      <c r="D57" s="135"/>
      <c r="E57" s="121"/>
      <c r="F57" s="121"/>
      <c r="G57" s="121"/>
      <c r="H57" s="121"/>
      <c r="I57" s="158"/>
    </row>
    <row r="58" spans="1:11" ht="25" customHeight="1">
      <c r="A58" s="20" t="s">
        <v>15</v>
      </c>
      <c r="B58" s="123" t="s">
        <v>202</v>
      </c>
      <c r="C58" s="136" t="s">
        <v>136</v>
      </c>
      <c r="D58" s="126">
        <v>497700</v>
      </c>
      <c r="E58" s="121">
        <v>497500</v>
      </c>
      <c r="F58" s="121">
        <v>497500</v>
      </c>
      <c r="G58" s="121">
        <f t="shared" si="0"/>
        <v>0</v>
      </c>
      <c r="H58" s="121">
        <f t="shared" si="1"/>
        <v>200</v>
      </c>
      <c r="I58" s="158">
        <v>0</v>
      </c>
    </row>
    <row r="59" spans="1:11" ht="25" customHeight="1">
      <c r="A59" s="20" t="s">
        <v>16</v>
      </c>
      <c r="B59" s="123" t="s">
        <v>13</v>
      </c>
      <c r="C59" s="136" t="s">
        <v>137</v>
      </c>
      <c r="D59" s="135"/>
      <c r="E59" s="121" t="s">
        <v>252</v>
      </c>
      <c r="F59" s="121" t="s">
        <v>266</v>
      </c>
      <c r="G59" s="121"/>
      <c r="H59" s="121"/>
      <c r="I59" s="158"/>
    </row>
    <row r="60" spans="1:11" ht="25" customHeight="1">
      <c r="A60" s="123"/>
      <c r="B60" s="123"/>
      <c r="C60" s="136" t="s">
        <v>138</v>
      </c>
      <c r="D60" s="135"/>
      <c r="E60" s="121"/>
      <c r="F60" s="121"/>
      <c r="G60" s="121"/>
      <c r="H60" s="121"/>
      <c r="I60" s="158"/>
    </row>
    <row r="61" spans="1:11" ht="25" customHeight="1">
      <c r="A61" s="123"/>
      <c r="B61" s="123"/>
      <c r="C61" s="136"/>
      <c r="D61" s="135"/>
      <c r="E61" s="121"/>
      <c r="F61" s="121"/>
      <c r="G61" s="121"/>
      <c r="H61" s="121"/>
      <c r="I61" s="158"/>
    </row>
    <row r="62" spans="1:11" ht="25" customHeight="1">
      <c r="A62" s="20" t="s">
        <v>15</v>
      </c>
      <c r="B62" s="123" t="s">
        <v>202</v>
      </c>
      <c r="C62" s="136" t="s">
        <v>140</v>
      </c>
      <c r="D62" s="126">
        <v>402800</v>
      </c>
      <c r="E62" s="121">
        <v>402000</v>
      </c>
      <c r="F62" s="121">
        <v>402000</v>
      </c>
      <c r="G62" s="121">
        <f t="shared" si="0"/>
        <v>0</v>
      </c>
      <c r="H62" s="121">
        <f t="shared" si="1"/>
        <v>800</v>
      </c>
      <c r="I62" s="158">
        <v>0</v>
      </c>
    </row>
    <row r="63" spans="1:11" ht="25" customHeight="1">
      <c r="A63" s="20" t="s">
        <v>16</v>
      </c>
      <c r="B63" s="123" t="s">
        <v>203</v>
      </c>
      <c r="C63" s="136" t="s">
        <v>139</v>
      </c>
      <c r="D63" s="135"/>
      <c r="E63" s="121" t="s">
        <v>253</v>
      </c>
      <c r="F63" s="121" t="s">
        <v>232</v>
      </c>
      <c r="G63" s="121"/>
      <c r="H63" s="121"/>
      <c r="I63" s="158"/>
    </row>
    <row r="64" spans="1:11" ht="25" customHeight="1">
      <c r="A64" s="123"/>
      <c r="B64" s="123"/>
      <c r="C64" s="136"/>
      <c r="D64" s="135"/>
      <c r="E64" s="121"/>
      <c r="F64" s="121"/>
      <c r="G64" s="121"/>
      <c r="H64" s="121"/>
      <c r="I64" s="158"/>
    </row>
    <row r="65" spans="1:9" ht="25" customHeight="1">
      <c r="A65" s="20" t="s">
        <v>15</v>
      </c>
      <c r="B65" s="123" t="s">
        <v>202</v>
      </c>
      <c r="C65" s="136" t="s">
        <v>141</v>
      </c>
      <c r="D65" s="126">
        <v>467700</v>
      </c>
      <c r="E65" s="121">
        <v>467500</v>
      </c>
      <c r="F65" s="121">
        <v>467500</v>
      </c>
      <c r="G65" s="121">
        <f t="shared" si="0"/>
        <v>0</v>
      </c>
      <c r="H65" s="121">
        <f t="shared" si="1"/>
        <v>200</v>
      </c>
      <c r="I65" s="158">
        <v>0</v>
      </c>
    </row>
    <row r="66" spans="1:9" ht="25" customHeight="1">
      <c r="A66" s="20" t="s">
        <v>16</v>
      </c>
      <c r="B66" s="123" t="s">
        <v>203</v>
      </c>
      <c r="C66" s="136" t="s">
        <v>73</v>
      </c>
      <c r="D66" s="135"/>
      <c r="E66" s="121" t="s">
        <v>254</v>
      </c>
      <c r="F66" s="121" t="s">
        <v>267</v>
      </c>
      <c r="G66" s="121"/>
      <c r="H66" s="121"/>
      <c r="I66" s="158"/>
    </row>
    <row r="67" spans="1:9" ht="25" customHeight="1">
      <c r="A67" s="123"/>
      <c r="B67" s="123"/>
      <c r="C67" s="136"/>
      <c r="D67" s="135"/>
      <c r="E67" s="121"/>
      <c r="F67" s="121"/>
      <c r="G67" s="121"/>
      <c r="H67" s="121"/>
      <c r="I67" s="158"/>
    </row>
    <row r="68" spans="1:9" ht="25" customHeight="1">
      <c r="A68" s="123" t="s">
        <v>15</v>
      </c>
      <c r="B68" s="123" t="s">
        <v>202</v>
      </c>
      <c r="C68" s="136" t="s">
        <v>144</v>
      </c>
      <c r="D68" s="126">
        <v>466000</v>
      </c>
      <c r="E68" s="121">
        <v>466000</v>
      </c>
      <c r="F68" s="121">
        <v>466000</v>
      </c>
      <c r="G68" s="121">
        <f t="shared" si="0"/>
        <v>0</v>
      </c>
      <c r="H68" s="121"/>
      <c r="I68" s="158">
        <v>466000</v>
      </c>
    </row>
    <row r="69" spans="1:9" ht="25" customHeight="1">
      <c r="A69" s="123" t="s">
        <v>16</v>
      </c>
      <c r="B69" s="123" t="s">
        <v>13</v>
      </c>
      <c r="C69" s="136" t="s">
        <v>142</v>
      </c>
      <c r="D69" s="135"/>
      <c r="E69" s="121" t="s">
        <v>255</v>
      </c>
      <c r="F69" s="121" t="s">
        <v>338</v>
      </c>
      <c r="G69" s="121"/>
      <c r="H69" s="121"/>
      <c r="I69" s="158"/>
    </row>
    <row r="70" spans="1:9" ht="25" customHeight="1">
      <c r="A70" s="123"/>
      <c r="B70" s="123"/>
      <c r="C70" s="136" t="s">
        <v>143</v>
      </c>
      <c r="D70" s="135"/>
      <c r="E70" s="121"/>
      <c r="F70" s="121"/>
      <c r="G70" s="121"/>
      <c r="H70" s="121"/>
      <c r="I70" s="158"/>
    </row>
    <row r="71" spans="1:9" ht="25" customHeight="1">
      <c r="A71" s="123"/>
      <c r="B71" s="123"/>
      <c r="C71" s="136"/>
      <c r="D71" s="135"/>
      <c r="E71" s="121"/>
      <c r="F71" s="121"/>
      <c r="G71" s="121"/>
      <c r="H71" s="121"/>
      <c r="I71" s="158"/>
    </row>
    <row r="72" spans="1:9" ht="25" customHeight="1">
      <c r="A72" s="123" t="s">
        <v>15</v>
      </c>
      <c r="B72" s="123" t="s">
        <v>202</v>
      </c>
      <c r="C72" s="136" t="s">
        <v>147</v>
      </c>
      <c r="D72" s="126">
        <v>499500</v>
      </c>
      <c r="E72" s="121">
        <v>416000</v>
      </c>
      <c r="F72" s="121">
        <v>416000</v>
      </c>
      <c r="G72" s="121">
        <f t="shared" si="0"/>
        <v>0</v>
      </c>
      <c r="H72" s="121">
        <f t="shared" si="1"/>
        <v>83500</v>
      </c>
      <c r="I72" s="158">
        <v>0</v>
      </c>
    </row>
    <row r="73" spans="1:9" ht="25" customHeight="1">
      <c r="A73" s="123" t="s">
        <v>16</v>
      </c>
      <c r="B73" s="123" t="s">
        <v>13</v>
      </c>
      <c r="C73" s="136" t="s">
        <v>145</v>
      </c>
      <c r="D73" s="135"/>
      <c r="E73" s="121" t="s">
        <v>256</v>
      </c>
      <c r="F73" s="121" t="s">
        <v>234</v>
      </c>
      <c r="G73" s="121"/>
      <c r="H73" s="121"/>
      <c r="I73" s="158"/>
    </row>
    <row r="74" spans="1:9" ht="25" customHeight="1">
      <c r="A74" s="123"/>
      <c r="B74" s="123"/>
      <c r="C74" s="136" t="s">
        <v>146</v>
      </c>
      <c r="D74" s="135"/>
      <c r="E74" s="121"/>
      <c r="F74" s="121"/>
      <c r="G74" s="121"/>
      <c r="H74" s="121"/>
      <c r="I74" s="158"/>
    </row>
    <row r="75" spans="1:9" ht="25" customHeight="1">
      <c r="A75" s="123"/>
      <c r="B75" s="123"/>
      <c r="C75" s="136"/>
      <c r="D75" s="135"/>
      <c r="E75" s="121"/>
      <c r="F75" s="121"/>
      <c r="G75" s="121"/>
      <c r="H75" s="121"/>
      <c r="I75" s="158"/>
    </row>
    <row r="76" spans="1:9" ht="25" customHeight="1">
      <c r="A76" s="123" t="s">
        <v>15</v>
      </c>
      <c r="B76" s="123" t="s">
        <v>202</v>
      </c>
      <c r="C76" s="136" t="s">
        <v>150</v>
      </c>
      <c r="D76" s="126">
        <v>956000</v>
      </c>
      <c r="E76" s="121">
        <v>750000</v>
      </c>
      <c r="F76" s="121">
        <v>744706</v>
      </c>
      <c r="G76" s="121">
        <f t="shared" si="0"/>
        <v>5294</v>
      </c>
      <c r="H76" s="121">
        <f t="shared" si="1"/>
        <v>206000</v>
      </c>
      <c r="I76" s="158">
        <v>0</v>
      </c>
    </row>
    <row r="77" spans="1:9" ht="25" customHeight="1">
      <c r="A77" s="123" t="s">
        <v>16</v>
      </c>
      <c r="B77" s="123" t="s">
        <v>13</v>
      </c>
      <c r="C77" s="136" t="s">
        <v>148</v>
      </c>
      <c r="D77" s="135"/>
      <c r="E77" s="121" t="s">
        <v>257</v>
      </c>
      <c r="F77" s="121" t="s">
        <v>240</v>
      </c>
      <c r="G77" s="121"/>
      <c r="H77" s="121"/>
      <c r="I77" s="158"/>
    </row>
    <row r="78" spans="1:9" ht="25" customHeight="1">
      <c r="A78" s="123"/>
      <c r="B78" s="123"/>
      <c r="C78" s="136" t="s">
        <v>149</v>
      </c>
      <c r="D78" s="135"/>
      <c r="E78" s="121"/>
      <c r="F78" s="121"/>
      <c r="G78" s="121"/>
      <c r="H78" s="121"/>
      <c r="I78" s="158"/>
    </row>
    <row r="79" spans="1:9" ht="25" customHeight="1">
      <c r="A79" s="123"/>
      <c r="B79" s="123"/>
      <c r="C79" s="136"/>
      <c r="D79" s="135"/>
      <c r="E79" s="121"/>
      <c r="F79" s="121"/>
      <c r="G79" s="121"/>
      <c r="H79" s="121"/>
      <c r="I79" s="158"/>
    </row>
    <row r="80" spans="1:9" ht="25" customHeight="1">
      <c r="A80" s="123" t="s">
        <v>15</v>
      </c>
      <c r="B80" s="123" t="s">
        <v>202</v>
      </c>
      <c r="C80" s="136" t="s">
        <v>153</v>
      </c>
      <c r="D80" s="126">
        <v>47000</v>
      </c>
      <c r="E80" s="121">
        <v>45500</v>
      </c>
      <c r="F80" s="121">
        <v>45500</v>
      </c>
      <c r="G80" s="121">
        <f t="shared" ref="G80:G140" si="3">SUM(E80-F80)</f>
        <v>0</v>
      </c>
      <c r="H80" s="121">
        <f t="shared" ref="H80:H140" si="4">+D80-E80</f>
        <v>1500</v>
      </c>
      <c r="I80" s="158">
        <v>0</v>
      </c>
    </row>
    <row r="81" spans="1:9" ht="25" customHeight="1">
      <c r="A81" s="123" t="s">
        <v>16</v>
      </c>
      <c r="B81" s="123" t="s">
        <v>13</v>
      </c>
      <c r="C81" s="136" t="s">
        <v>151</v>
      </c>
      <c r="D81" s="135"/>
      <c r="E81" s="121" t="s">
        <v>258</v>
      </c>
      <c r="F81" s="121" t="s">
        <v>230</v>
      </c>
      <c r="G81" s="121"/>
      <c r="H81" s="121"/>
      <c r="I81" s="158"/>
    </row>
    <row r="82" spans="1:9" ht="25" customHeight="1">
      <c r="A82" s="123"/>
      <c r="B82" s="123"/>
      <c r="C82" s="136" t="s">
        <v>152</v>
      </c>
      <c r="D82" s="135"/>
      <c r="E82" s="121"/>
      <c r="F82" s="121"/>
      <c r="G82" s="121"/>
      <c r="H82" s="121"/>
      <c r="I82" s="158"/>
    </row>
    <row r="83" spans="1:9" ht="25" customHeight="1">
      <c r="A83" s="123"/>
      <c r="B83" s="123"/>
      <c r="C83" s="136"/>
      <c r="D83" s="135"/>
      <c r="E83" s="121"/>
      <c r="F83" s="121"/>
      <c r="G83" s="121"/>
      <c r="H83" s="121"/>
      <c r="I83" s="158"/>
    </row>
    <row r="84" spans="1:9" ht="25" customHeight="1">
      <c r="A84" s="123" t="s">
        <v>15</v>
      </c>
      <c r="B84" s="123" t="s">
        <v>202</v>
      </c>
      <c r="C84" s="136" t="s">
        <v>157</v>
      </c>
      <c r="D84" s="126">
        <v>335900</v>
      </c>
      <c r="E84" s="121">
        <v>335500</v>
      </c>
      <c r="F84" s="121">
        <v>327196</v>
      </c>
      <c r="G84" s="121">
        <f t="shared" si="3"/>
        <v>8304</v>
      </c>
      <c r="H84" s="121">
        <f t="shared" si="4"/>
        <v>400</v>
      </c>
      <c r="I84" s="158">
        <v>0</v>
      </c>
    </row>
    <row r="85" spans="1:9" ht="25" customHeight="1">
      <c r="A85" s="123" t="s">
        <v>16</v>
      </c>
      <c r="B85" s="123" t="s">
        <v>13</v>
      </c>
      <c r="C85" s="136" t="s">
        <v>154</v>
      </c>
      <c r="D85" s="135"/>
      <c r="E85" s="121" t="s">
        <v>259</v>
      </c>
      <c r="F85" s="121" t="s">
        <v>241</v>
      </c>
      <c r="G85" s="121"/>
      <c r="H85" s="121"/>
      <c r="I85" s="158"/>
    </row>
    <row r="86" spans="1:9" ht="25" customHeight="1">
      <c r="A86" s="123"/>
      <c r="B86" s="123"/>
      <c r="C86" s="136" t="s">
        <v>155</v>
      </c>
      <c r="D86" s="135"/>
      <c r="E86" s="121"/>
      <c r="F86" s="121"/>
      <c r="G86" s="121"/>
      <c r="H86" s="121"/>
      <c r="I86" s="158"/>
    </row>
    <row r="87" spans="1:9" ht="25" customHeight="1">
      <c r="A87" s="123"/>
      <c r="B87" s="123"/>
      <c r="C87" s="136" t="s">
        <v>156</v>
      </c>
      <c r="D87" s="135"/>
      <c r="E87" s="121"/>
      <c r="F87" s="121"/>
      <c r="G87" s="121"/>
      <c r="H87" s="121"/>
      <c r="I87" s="158"/>
    </row>
    <row r="88" spans="1:9" ht="25" customHeight="1">
      <c r="A88" s="123"/>
      <c r="B88" s="123"/>
      <c r="C88" s="136"/>
      <c r="D88" s="135"/>
      <c r="E88" s="121"/>
      <c r="F88" s="121"/>
      <c r="G88" s="121"/>
      <c r="H88" s="121"/>
      <c r="I88" s="158"/>
    </row>
    <row r="89" spans="1:9" ht="25" customHeight="1">
      <c r="A89" s="20"/>
      <c r="B89" s="123"/>
      <c r="C89" s="136"/>
      <c r="D89" s="135"/>
      <c r="E89" s="121"/>
      <c r="F89" s="121"/>
      <c r="G89" s="121"/>
      <c r="H89" s="121"/>
      <c r="I89" s="158"/>
    </row>
    <row r="90" spans="1:9" ht="25" customHeight="1">
      <c r="A90" s="20" t="s">
        <v>15</v>
      </c>
      <c r="B90" s="123" t="s">
        <v>202</v>
      </c>
      <c r="C90" s="136" t="s">
        <v>159</v>
      </c>
      <c r="D90" s="126">
        <v>479600</v>
      </c>
      <c r="E90" s="121">
        <v>390000</v>
      </c>
      <c r="F90" s="121">
        <v>390000</v>
      </c>
      <c r="G90" s="121">
        <f t="shared" si="3"/>
        <v>0</v>
      </c>
      <c r="H90" s="121">
        <f t="shared" si="4"/>
        <v>89600</v>
      </c>
      <c r="I90" s="158">
        <v>0</v>
      </c>
    </row>
    <row r="91" spans="1:9" ht="25" customHeight="1">
      <c r="A91" s="20" t="s">
        <v>16</v>
      </c>
      <c r="B91" s="123" t="s">
        <v>13</v>
      </c>
      <c r="C91" s="136" t="s">
        <v>148</v>
      </c>
      <c r="D91" s="135"/>
      <c r="E91" s="121" t="s">
        <v>260</v>
      </c>
      <c r="F91" s="121" t="s">
        <v>239</v>
      </c>
      <c r="G91" s="121"/>
      <c r="H91" s="121"/>
      <c r="I91" s="158"/>
    </row>
    <row r="92" spans="1:9" ht="25" customHeight="1">
      <c r="A92" s="123"/>
      <c r="B92" s="123"/>
      <c r="C92" s="136" t="s">
        <v>158</v>
      </c>
      <c r="D92" s="135"/>
      <c r="E92" s="121"/>
      <c r="F92" s="121"/>
      <c r="G92" s="121"/>
      <c r="H92" s="121"/>
      <c r="I92" s="158"/>
    </row>
    <row r="93" spans="1:9" ht="25" customHeight="1">
      <c r="A93" s="123"/>
      <c r="B93" s="123"/>
      <c r="C93" s="136"/>
      <c r="D93" s="135"/>
      <c r="E93" s="121"/>
      <c r="F93" s="121"/>
      <c r="G93" s="121"/>
      <c r="H93" s="121"/>
      <c r="I93" s="158"/>
    </row>
    <row r="94" spans="1:9" s="155" customFormat="1" ht="25" customHeight="1">
      <c r="A94" s="153" t="s">
        <v>15</v>
      </c>
      <c r="B94" s="153" t="s">
        <v>202</v>
      </c>
      <c r="C94" s="156" t="s">
        <v>161</v>
      </c>
      <c r="D94" s="154">
        <v>252500</v>
      </c>
      <c r="E94" s="141">
        <v>252500</v>
      </c>
      <c r="F94" s="141">
        <v>252500</v>
      </c>
      <c r="G94" s="141">
        <f t="shared" si="3"/>
        <v>0</v>
      </c>
      <c r="H94" s="141">
        <f t="shared" si="4"/>
        <v>0</v>
      </c>
      <c r="I94" s="158">
        <v>252500</v>
      </c>
    </row>
    <row r="95" spans="1:9" s="155" customFormat="1" ht="25" customHeight="1">
      <c r="A95" s="153" t="s">
        <v>16</v>
      </c>
      <c r="B95" s="153" t="s">
        <v>13</v>
      </c>
      <c r="C95" s="156" t="s">
        <v>160</v>
      </c>
      <c r="D95" s="157"/>
      <c r="E95" s="141"/>
      <c r="F95" s="141" t="s">
        <v>339</v>
      </c>
      <c r="G95" s="141"/>
      <c r="H95" s="141"/>
      <c r="I95" s="158"/>
    </row>
    <row r="96" spans="1:9" s="155" customFormat="1" ht="25" customHeight="1">
      <c r="A96" s="153"/>
      <c r="B96" s="153"/>
      <c r="C96" s="156" t="s">
        <v>162</v>
      </c>
      <c r="D96" s="157"/>
      <c r="E96" s="141"/>
      <c r="F96" s="141"/>
      <c r="G96" s="141"/>
      <c r="H96" s="141"/>
      <c r="I96" s="158"/>
    </row>
    <row r="97" spans="1:10" ht="25" customHeight="1">
      <c r="A97" s="123"/>
      <c r="B97" s="123"/>
      <c r="C97" s="136"/>
      <c r="D97" s="135"/>
      <c r="E97" s="121"/>
      <c r="F97" s="121"/>
      <c r="G97" s="121"/>
      <c r="H97" s="121"/>
      <c r="I97" s="158"/>
    </row>
    <row r="98" spans="1:10" ht="25" customHeight="1">
      <c r="A98" s="123" t="s">
        <v>15</v>
      </c>
      <c r="B98" s="123" t="s">
        <v>202</v>
      </c>
      <c r="C98" s="136" t="s">
        <v>164</v>
      </c>
      <c r="D98" s="126">
        <v>499500</v>
      </c>
      <c r="E98" s="121">
        <v>499500</v>
      </c>
      <c r="F98" s="121">
        <v>499500</v>
      </c>
      <c r="G98" s="121">
        <f t="shared" si="3"/>
        <v>0</v>
      </c>
      <c r="H98" s="121">
        <f t="shared" si="4"/>
        <v>0</v>
      </c>
      <c r="I98" s="158">
        <f t="shared" ref="I98:I140" si="5">SUM(D98-E98)</f>
        <v>0</v>
      </c>
    </row>
    <row r="99" spans="1:10" ht="25" customHeight="1">
      <c r="A99" s="123" t="s">
        <v>16</v>
      </c>
      <c r="B99" s="123" t="s">
        <v>13</v>
      </c>
      <c r="C99" s="136" t="s">
        <v>163</v>
      </c>
      <c r="D99" s="135"/>
      <c r="E99" s="121"/>
      <c r="F99" s="121" t="s">
        <v>365</v>
      </c>
      <c r="G99" s="121"/>
      <c r="H99" s="121"/>
      <c r="I99" s="158"/>
    </row>
    <row r="100" spans="1:10" ht="25" customHeight="1">
      <c r="A100" s="123"/>
      <c r="B100" s="123"/>
      <c r="C100" s="136"/>
      <c r="D100" s="135"/>
      <c r="E100" s="121"/>
      <c r="F100" s="121"/>
      <c r="G100" s="121"/>
      <c r="H100" s="121"/>
      <c r="I100" s="158"/>
    </row>
    <row r="101" spans="1:10" s="155" customFormat="1" ht="25" customHeight="1">
      <c r="A101" s="19" t="s">
        <v>15</v>
      </c>
      <c r="B101" s="153" t="s">
        <v>208</v>
      </c>
      <c r="C101" s="156" t="s">
        <v>88</v>
      </c>
      <c r="D101" s="154">
        <v>361600</v>
      </c>
      <c r="E101" s="141">
        <v>289000</v>
      </c>
      <c r="F101" s="141">
        <v>289000</v>
      </c>
      <c r="G101" s="141">
        <f t="shared" si="3"/>
        <v>0</v>
      </c>
      <c r="H101" s="141">
        <f t="shared" si="4"/>
        <v>72600</v>
      </c>
      <c r="I101" s="158">
        <v>361600</v>
      </c>
    </row>
    <row r="102" spans="1:10" s="155" customFormat="1" ht="25" customHeight="1">
      <c r="A102" s="19" t="s">
        <v>16</v>
      </c>
      <c r="B102" s="153" t="s">
        <v>209</v>
      </c>
      <c r="C102" s="156" t="s">
        <v>162</v>
      </c>
      <c r="D102" s="157"/>
      <c r="E102" s="141"/>
      <c r="F102" s="141" t="s">
        <v>340</v>
      </c>
      <c r="G102" s="141"/>
      <c r="H102" s="141"/>
      <c r="I102" s="158"/>
    </row>
    <row r="103" spans="1:10" ht="25" customHeight="1">
      <c r="A103" s="123"/>
      <c r="B103" s="123"/>
      <c r="C103" s="136"/>
      <c r="D103" s="135"/>
      <c r="E103" s="121"/>
      <c r="F103" s="121"/>
      <c r="G103" s="121"/>
      <c r="H103" s="121"/>
      <c r="I103" s="158"/>
    </row>
    <row r="104" spans="1:10" ht="25" customHeight="1">
      <c r="A104" s="123" t="s">
        <v>15</v>
      </c>
      <c r="B104" s="123" t="s">
        <v>202</v>
      </c>
      <c r="C104" s="136" t="s">
        <v>167</v>
      </c>
      <c r="D104" s="126">
        <v>91600</v>
      </c>
      <c r="E104" s="121">
        <v>82000</v>
      </c>
      <c r="F104" s="121">
        <v>82000</v>
      </c>
      <c r="G104" s="121">
        <f t="shared" si="3"/>
        <v>0</v>
      </c>
      <c r="H104" s="121">
        <f t="shared" si="4"/>
        <v>9600</v>
      </c>
      <c r="I104" s="158">
        <f t="shared" si="5"/>
        <v>9600</v>
      </c>
    </row>
    <row r="105" spans="1:10" ht="25" customHeight="1">
      <c r="A105" s="123" t="s">
        <v>16</v>
      </c>
      <c r="B105" s="123" t="s">
        <v>13</v>
      </c>
      <c r="C105" s="136" t="s">
        <v>165</v>
      </c>
      <c r="D105" s="135"/>
      <c r="E105" s="121"/>
      <c r="F105" s="121" t="s">
        <v>363</v>
      </c>
      <c r="G105" s="121"/>
      <c r="H105" s="121"/>
      <c r="I105" s="158"/>
    </row>
    <row r="106" spans="1:10" ht="25" customHeight="1">
      <c r="A106" s="123"/>
      <c r="B106" s="123"/>
      <c r="C106" s="136" t="s">
        <v>166</v>
      </c>
      <c r="D106" s="135"/>
      <c r="E106" s="121"/>
      <c r="F106" s="121"/>
      <c r="G106" s="121"/>
      <c r="H106" s="121"/>
      <c r="I106" s="158"/>
    </row>
    <row r="107" spans="1:10" ht="25" customHeight="1">
      <c r="A107" s="123"/>
      <c r="B107" s="123"/>
      <c r="C107" s="136"/>
      <c r="D107" s="135"/>
      <c r="E107" s="121"/>
      <c r="F107" s="121"/>
      <c r="G107" s="121"/>
      <c r="H107" s="121"/>
      <c r="I107" s="158"/>
    </row>
    <row r="108" spans="1:10" ht="25" customHeight="1">
      <c r="A108" s="123" t="s">
        <v>15</v>
      </c>
      <c r="B108" s="123" t="s">
        <v>202</v>
      </c>
      <c r="C108" s="136" t="s">
        <v>136</v>
      </c>
      <c r="D108" s="126">
        <v>241000</v>
      </c>
      <c r="E108" s="121"/>
      <c r="F108" s="121"/>
      <c r="G108" s="121">
        <f t="shared" si="3"/>
        <v>0</v>
      </c>
      <c r="H108" s="121">
        <f t="shared" si="4"/>
        <v>241000</v>
      </c>
      <c r="I108" s="158">
        <f t="shared" si="5"/>
        <v>241000</v>
      </c>
      <c r="J108" s="115" t="s">
        <v>366</v>
      </c>
    </row>
    <row r="109" spans="1:10" ht="25" customHeight="1">
      <c r="A109" s="123" t="s">
        <v>16</v>
      </c>
      <c r="B109" s="123" t="s">
        <v>13</v>
      </c>
      <c r="C109" s="136" t="s">
        <v>168</v>
      </c>
      <c r="D109" s="135"/>
      <c r="E109" s="121"/>
      <c r="F109" s="121"/>
      <c r="G109" s="121"/>
      <c r="H109" s="121"/>
      <c r="I109" s="158"/>
    </row>
    <row r="110" spans="1:10" ht="25" customHeight="1">
      <c r="A110" s="123"/>
      <c r="B110" s="123"/>
      <c r="C110" s="136" t="s">
        <v>166</v>
      </c>
      <c r="D110" s="135"/>
      <c r="E110" s="121"/>
      <c r="F110" s="121"/>
      <c r="G110" s="121"/>
      <c r="H110" s="121"/>
      <c r="I110" s="158"/>
    </row>
    <row r="111" spans="1:10" ht="25" customHeight="1">
      <c r="A111" s="123"/>
      <c r="B111" s="123"/>
      <c r="C111" s="136"/>
      <c r="D111" s="135"/>
      <c r="E111" s="121"/>
      <c r="F111" s="121"/>
      <c r="G111" s="121"/>
      <c r="H111" s="121"/>
      <c r="I111" s="158"/>
    </row>
    <row r="112" spans="1:10" s="155" customFormat="1" ht="25" customHeight="1">
      <c r="A112" s="153" t="s">
        <v>15</v>
      </c>
      <c r="B112" s="153" t="s">
        <v>202</v>
      </c>
      <c r="C112" s="156" t="s">
        <v>171</v>
      </c>
      <c r="D112" s="154">
        <v>90400</v>
      </c>
      <c r="E112" s="141">
        <v>90400</v>
      </c>
      <c r="F112" s="141">
        <v>90400</v>
      </c>
      <c r="G112" s="141">
        <f t="shared" si="3"/>
        <v>0</v>
      </c>
      <c r="H112" s="141">
        <f t="shared" si="4"/>
        <v>0</v>
      </c>
      <c r="I112" s="158">
        <v>90400</v>
      </c>
    </row>
    <row r="113" spans="1:9" s="155" customFormat="1" ht="25" customHeight="1">
      <c r="A113" s="153" t="s">
        <v>16</v>
      </c>
      <c r="B113" s="153" t="s">
        <v>13</v>
      </c>
      <c r="C113" s="156" t="s">
        <v>169</v>
      </c>
      <c r="D113" s="157"/>
      <c r="E113" s="141"/>
      <c r="F113" s="141" t="s">
        <v>350</v>
      </c>
      <c r="G113" s="141"/>
      <c r="H113" s="141"/>
      <c r="I113" s="158"/>
    </row>
    <row r="114" spans="1:9" s="155" customFormat="1" ht="25" customHeight="1">
      <c r="A114" s="153"/>
      <c r="B114" s="153"/>
      <c r="C114" s="156" t="s">
        <v>170</v>
      </c>
      <c r="D114" s="157"/>
      <c r="E114" s="141"/>
      <c r="F114" s="141"/>
      <c r="G114" s="141"/>
      <c r="H114" s="141"/>
      <c r="I114" s="158"/>
    </row>
    <row r="115" spans="1:9" s="155" customFormat="1" ht="25" customHeight="1">
      <c r="A115" s="153"/>
      <c r="B115" s="153"/>
      <c r="C115" s="156" t="s">
        <v>166</v>
      </c>
      <c r="D115" s="157"/>
      <c r="E115" s="141"/>
      <c r="F115" s="141"/>
      <c r="G115" s="141"/>
      <c r="H115" s="141"/>
      <c r="I115" s="158"/>
    </row>
    <row r="116" spans="1:9" ht="25" customHeight="1">
      <c r="A116" s="123"/>
      <c r="B116" s="123"/>
      <c r="C116" s="136"/>
      <c r="D116" s="135"/>
      <c r="E116" s="121"/>
      <c r="F116" s="121"/>
      <c r="G116" s="121"/>
      <c r="H116" s="121"/>
      <c r="I116" s="158"/>
    </row>
    <row r="117" spans="1:9" s="155" customFormat="1" ht="25" customHeight="1">
      <c r="A117" s="19" t="s">
        <v>15</v>
      </c>
      <c r="B117" s="153" t="s">
        <v>202</v>
      </c>
      <c r="C117" s="156" t="s">
        <v>171</v>
      </c>
      <c r="D117" s="154">
        <v>125500</v>
      </c>
      <c r="E117" s="141">
        <v>124300</v>
      </c>
      <c r="F117" s="141">
        <v>124300</v>
      </c>
      <c r="G117" s="141">
        <f t="shared" si="3"/>
        <v>0</v>
      </c>
      <c r="H117" s="141">
        <f t="shared" si="4"/>
        <v>1200</v>
      </c>
      <c r="I117" s="158">
        <v>125500</v>
      </c>
    </row>
    <row r="118" spans="1:9" s="155" customFormat="1" ht="25" customHeight="1">
      <c r="A118" s="19" t="s">
        <v>16</v>
      </c>
      <c r="B118" s="153" t="s">
        <v>13</v>
      </c>
      <c r="C118" s="156" t="s">
        <v>172</v>
      </c>
      <c r="D118" s="157"/>
      <c r="E118" s="141"/>
      <c r="F118" s="141" t="s">
        <v>341</v>
      </c>
      <c r="G118" s="141"/>
      <c r="H118" s="141"/>
      <c r="I118" s="158"/>
    </row>
    <row r="119" spans="1:9" s="155" customFormat="1" ht="25" customHeight="1">
      <c r="A119" s="153"/>
      <c r="B119" s="153"/>
      <c r="C119" s="156" t="s">
        <v>173</v>
      </c>
      <c r="D119" s="157"/>
      <c r="E119" s="141"/>
      <c r="F119" s="141"/>
      <c r="G119" s="141"/>
      <c r="H119" s="141"/>
      <c r="I119" s="158"/>
    </row>
    <row r="120" spans="1:9" s="155" customFormat="1" ht="25" customHeight="1">
      <c r="A120" s="153"/>
      <c r="B120" s="153"/>
      <c r="C120" s="156" t="s">
        <v>166</v>
      </c>
      <c r="D120" s="157"/>
      <c r="E120" s="141"/>
      <c r="F120" s="141"/>
      <c r="G120" s="141"/>
      <c r="H120" s="141"/>
      <c r="I120" s="158"/>
    </row>
    <row r="121" spans="1:9" ht="25" customHeight="1">
      <c r="A121" s="123"/>
      <c r="B121" s="123"/>
      <c r="C121" s="136"/>
      <c r="D121" s="135"/>
      <c r="E121" s="121"/>
      <c r="F121" s="121"/>
      <c r="G121" s="121"/>
      <c r="H121" s="121"/>
      <c r="I121" s="158"/>
    </row>
    <row r="122" spans="1:9" s="155" customFormat="1" ht="25" customHeight="1">
      <c r="A122" s="153" t="s">
        <v>15</v>
      </c>
      <c r="B122" s="153" t="s">
        <v>202</v>
      </c>
      <c r="C122" s="156" t="s">
        <v>177</v>
      </c>
      <c r="D122" s="154">
        <v>348000</v>
      </c>
      <c r="E122" s="141">
        <v>348000</v>
      </c>
      <c r="F122" s="141">
        <v>348000</v>
      </c>
      <c r="G122" s="141">
        <f t="shared" si="3"/>
        <v>0</v>
      </c>
      <c r="H122" s="141">
        <f t="shared" si="4"/>
        <v>0</v>
      </c>
      <c r="I122" s="158">
        <v>348000</v>
      </c>
    </row>
    <row r="123" spans="1:9" s="155" customFormat="1" ht="25" customHeight="1">
      <c r="A123" s="153" t="s">
        <v>16</v>
      </c>
      <c r="B123" s="153" t="s">
        <v>13</v>
      </c>
      <c r="C123" s="156" t="s">
        <v>174</v>
      </c>
      <c r="D123" s="157"/>
      <c r="E123" s="141"/>
      <c r="F123" s="141" t="s">
        <v>345</v>
      </c>
      <c r="G123" s="141"/>
      <c r="H123" s="141"/>
      <c r="I123" s="158"/>
    </row>
    <row r="124" spans="1:9" s="155" customFormat="1" ht="25" customHeight="1">
      <c r="A124" s="153"/>
      <c r="B124" s="153"/>
      <c r="C124" s="156" t="s">
        <v>175</v>
      </c>
      <c r="D124" s="157"/>
      <c r="E124" s="141"/>
      <c r="F124" s="141"/>
      <c r="G124" s="141"/>
      <c r="H124" s="141"/>
      <c r="I124" s="158"/>
    </row>
    <row r="125" spans="1:9" s="155" customFormat="1" ht="25" customHeight="1">
      <c r="A125" s="153"/>
      <c r="B125" s="153"/>
      <c r="C125" s="156" t="s">
        <v>176</v>
      </c>
      <c r="D125" s="157"/>
      <c r="E125" s="141"/>
      <c r="F125" s="141"/>
      <c r="G125" s="141"/>
      <c r="H125" s="141"/>
      <c r="I125" s="158"/>
    </row>
    <row r="126" spans="1:9" s="155" customFormat="1" ht="25" customHeight="1">
      <c r="A126" s="153"/>
      <c r="B126" s="153"/>
      <c r="C126" s="156" t="s">
        <v>166</v>
      </c>
      <c r="D126" s="157"/>
      <c r="E126" s="141"/>
      <c r="F126" s="141"/>
      <c r="G126" s="141"/>
      <c r="H126" s="141"/>
      <c r="I126" s="158"/>
    </row>
    <row r="127" spans="1:9" ht="25" customHeight="1">
      <c r="A127" s="123"/>
      <c r="B127" s="123"/>
      <c r="C127" s="136"/>
      <c r="D127" s="135"/>
      <c r="E127" s="121"/>
      <c r="F127" s="121"/>
      <c r="G127" s="121"/>
      <c r="H127" s="121"/>
      <c r="I127" s="158"/>
    </row>
    <row r="128" spans="1:9" s="155" customFormat="1" ht="25" customHeight="1">
      <c r="A128" s="19" t="s">
        <v>15</v>
      </c>
      <c r="B128" s="153" t="s">
        <v>202</v>
      </c>
      <c r="C128" s="156" t="s">
        <v>179</v>
      </c>
      <c r="D128" s="154">
        <v>117000</v>
      </c>
      <c r="E128" s="141">
        <v>117000</v>
      </c>
      <c r="F128" s="141">
        <v>117000</v>
      </c>
      <c r="G128" s="141">
        <f t="shared" si="3"/>
        <v>0</v>
      </c>
      <c r="H128" s="141">
        <f t="shared" si="4"/>
        <v>0</v>
      </c>
      <c r="I128" s="158">
        <v>117000</v>
      </c>
    </row>
    <row r="129" spans="1:9" s="155" customFormat="1" ht="25" customHeight="1">
      <c r="A129" s="19" t="s">
        <v>16</v>
      </c>
      <c r="B129" s="153" t="s">
        <v>203</v>
      </c>
      <c r="C129" s="156" t="s">
        <v>178</v>
      </c>
      <c r="D129" s="157"/>
      <c r="E129" s="141" t="s">
        <v>268</v>
      </c>
      <c r="F129" s="141" t="s">
        <v>346</v>
      </c>
      <c r="G129" s="141"/>
      <c r="H129" s="141"/>
      <c r="I129" s="158"/>
    </row>
    <row r="130" spans="1:9" s="155" customFormat="1" ht="25" customHeight="1">
      <c r="A130" s="153"/>
      <c r="B130" s="153"/>
      <c r="C130" s="156" t="s">
        <v>180</v>
      </c>
      <c r="D130" s="157"/>
      <c r="E130" s="141"/>
      <c r="F130" s="141"/>
      <c r="G130" s="141"/>
      <c r="H130" s="141"/>
      <c r="I130" s="158"/>
    </row>
    <row r="131" spans="1:9" ht="25" customHeight="1">
      <c r="A131" s="123"/>
      <c r="B131" s="123"/>
      <c r="C131" s="136"/>
      <c r="D131" s="135"/>
      <c r="E131" s="121"/>
      <c r="F131" s="121"/>
      <c r="G131" s="121"/>
      <c r="H131" s="121"/>
      <c r="I131" s="158"/>
    </row>
    <row r="132" spans="1:9" ht="25" customHeight="1">
      <c r="A132" s="20"/>
      <c r="B132" s="123"/>
      <c r="C132" s="136"/>
      <c r="D132" s="135"/>
      <c r="E132" s="121"/>
      <c r="F132" s="121"/>
      <c r="G132" s="121"/>
      <c r="H132" s="121"/>
      <c r="I132" s="158"/>
    </row>
    <row r="133" spans="1:9" ht="25" customHeight="1">
      <c r="A133" s="20"/>
      <c r="B133" s="123"/>
      <c r="C133" s="136"/>
      <c r="D133" s="135"/>
      <c r="E133" s="121"/>
      <c r="F133" s="121"/>
      <c r="G133" s="121"/>
      <c r="H133" s="121"/>
      <c r="I133" s="158"/>
    </row>
    <row r="134" spans="1:9" ht="25" customHeight="1">
      <c r="A134" s="20" t="s">
        <v>15</v>
      </c>
      <c r="B134" s="123" t="s">
        <v>202</v>
      </c>
      <c r="C134" s="136" t="s">
        <v>140</v>
      </c>
      <c r="D134" s="126">
        <v>494000</v>
      </c>
      <c r="E134" s="121">
        <v>494000</v>
      </c>
      <c r="F134" s="121">
        <v>494000</v>
      </c>
      <c r="G134" s="121">
        <f t="shared" si="3"/>
        <v>0</v>
      </c>
      <c r="H134" s="121">
        <f t="shared" si="4"/>
        <v>0</v>
      </c>
      <c r="I134" s="158">
        <f t="shared" si="5"/>
        <v>0</v>
      </c>
    </row>
    <row r="135" spans="1:9" ht="25" customHeight="1">
      <c r="A135" s="20" t="s">
        <v>16</v>
      </c>
      <c r="B135" s="123" t="s">
        <v>203</v>
      </c>
      <c r="C135" s="136" t="s">
        <v>181</v>
      </c>
      <c r="D135" s="135"/>
      <c r="E135" s="121" t="s">
        <v>261</v>
      </c>
      <c r="F135" s="121" t="s">
        <v>231</v>
      </c>
      <c r="G135" s="121"/>
      <c r="H135" s="121"/>
      <c r="I135" s="158"/>
    </row>
    <row r="136" spans="1:9" ht="25" customHeight="1">
      <c r="A136" s="123"/>
      <c r="B136" s="123"/>
      <c r="C136" s="136"/>
      <c r="D136" s="135"/>
      <c r="E136" s="121"/>
      <c r="F136" s="121"/>
      <c r="G136" s="121"/>
      <c r="H136" s="121"/>
      <c r="I136" s="158"/>
    </row>
    <row r="137" spans="1:9" s="155" customFormat="1" ht="25" customHeight="1">
      <c r="A137" s="153" t="s">
        <v>15</v>
      </c>
      <c r="B137" s="153" t="s">
        <v>202</v>
      </c>
      <c r="C137" s="156" t="s">
        <v>183</v>
      </c>
      <c r="D137" s="154">
        <v>862600</v>
      </c>
      <c r="E137" s="141">
        <v>710000</v>
      </c>
      <c r="F137" s="141">
        <v>710000</v>
      </c>
      <c r="G137" s="141">
        <f t="shared" si="3"/>
        <v>0</v>
      </c>
      <c r="H137" s="141">
        <f t="shared" si="4"/>
        <v>152600</v>
      </c>
      <c r="I137" s="158">
        <v>862600</v>
      </c>
    </row>
    <row r="138" spans="1:9" s="155" customFormat="1" ht="25" customHeight="1">
      <c r="A138" s="153" t="s">
        <v>16</v>
      </c>
      <c r="B138" s="153" t="s">
        <v>13</v>
      </c>
      <c r="C138" s="156" t="s">
        <v>182</v>
      </c>
      <c r="D138" s="157"/>
      <c r="E138" s="141"/>
      <c r="F138" s="141" t="s">
        <v>348</v>
      </c>
      <c r="G138" s="141"/>
      <c r="H138" s="141"/>
      <c r="I138" s="158"/>
    </row>
    <row r="139" spans="1:9" ht="25" customHeight="1">
      <c r="A139" s="123"/>
      <c r="B139" s="123"/>
      <c r="C139" s="136"/>
      <c r="D139" s="135"/>
      <c r="E139" s="121"/>
      <c r="F139" s="121"/>
      <c r="G139" s="121"/>
      <c r="H139" s="121"/>
      <c r="I139" s="158"/>
    </row>
    <row r="140" spans="1:9" ht="25" customHeight="1">
      <c r="A140" s="20" t="s">
        <v>15</v>
      </c>
      <c r="B140" s="123" t="s">
        <v>202</v>
      </c>
      <c r="C140" s="136" t="s">
        <v>184</v>
      </c>
      <c r="D140" s="126">
        <v>491000</v>
      </c>
      <c r="E140" s="121">
        <v>491000</v>
      </c>
      <c r="F140" s="121">
        <v>491000</v>
      </c>
      <c r="G140" s="121">
        <f t="shared" si="3"/>
        <v>0</v>
      </c>
      <c r="H140" s="121">
        <f t="shared" si="4"/>
        <v>0</v>
      </c>
      <c r="I140" s="158">
        <f t="shared" si="5"/>
        <v>0</v>
      </c>
    </row>
    <row r="141" spans="1:9" ht="25" customHeight="1">
      <c r="A141" s="20" t="s">
        <v>16</v>
      </c>
      <c r="B141" s="123" t="s">
        <v>203</v>
      </c>
      <c r="C141" s="136" t="s">
        <v>185</v>
      </c>
      <c r="D141" s="135"/>
      <c r="E141" s="121"/>
      <c r="F141" s="121" t="s">
        <v>364</v>
      </c>
      <c r="G141" s="121"/>
      <c r="H141" s="121"/>
      <c r="I141" s="158"/>
    </row>
    <row r="142" spans="1:9" ht="25" customHeight="1">
      <c r="A142" s="123"/>
      <c r="B142" s="123"/>
      <c r="C142" s="136" t="s">
        <v>186</v>
      </c>
      <c r="D142" s="135"/>
      <c r="E142" s="121"/>
      <c r="F142" s="121"/>
      <c r="G142" s="121"/>
      <c r="H142" s="121"/>
      <c r="I142" s="158"/>
    </row>
    <row r="143" spans="1:9" ht="25" customHeight="1">
      <c r="A143" s="123"/>
      <c r="B143" s="123"/>
      <c r="C143" s="136"/>
      <c r="D143" s="135"/>
      <c r="E143" s="121"/>
      <c r="F143" s="121"/>
      <c r="G143" s="121"/>
      <c r="H143" s="121"/>
      <c r="I143" s="158"/>
    </row>
    <row r="144" spans="1:9" s="155" customFormat="1" ht="25" customHeight="1">
      <c r="A144" s="153" t="s">
        <v>15</v>
      </c>
      <c r="B144" s="153" t="s">
        <v>202</v>
      </c>
      <c r="C144" s="156" t="s">
        <v>164</v>
      </c>
      <c r="D144" s="154">
        <v>147600</v>
      </c>
      <c r="E144" s="141">
        <v>131059</v>
      </c>
      <c r="F144" s="141">
        <v>131059</v>
      </c>
      <c r="G144" s="141">
        <f t="shared" ref="G144:G169" si="6">SUM(E144-F144)</f>
        <v>0</v>
      </c>
      <c r="H144" s="141">
        <f t="shared" ref="H144" si="7">+D144-E144</f>
        <v>16541</v>
      </c>
      <c r="I144" s="158">
        <v>147600</v>
      </c>
    </row>
    <row r="145" spans="1:10" s="155" customFormat="1" ht="25" customHeight="1">
      <c r="A145" s="153" t="s">
        <v>16</v>
      </c>
      <c r="B145" s="153" t="s">
        <v>13</v>
      </c>
      <c r="C145" s="156" t="s">
        <v>187</v>
      </c>
      <c r="D145" s="157"/>
      <c r="E145" s="141"/>
      <c r="F145" s="141" t="s">
        <v>347</v>
      </c>
      <c r="G145" s="141"/>
      <c r="H145" s="141"/>
      <c r="I145" s="158"/>
    </row>
    <row r="146" spans="1:10" ht="25" customHeight="1">
      <c r="A146" s="123"/>
      <c r="B146" s="123"/>
      <c r="C146" s="136"/>
      <c r="D146" s="135"/>
      <c r="E146" s="121"/>
      <c r="F146" s="121"/>
      <c r="G146" s="121"/>
      <c r="H146" s="121"/>
      <c r="I146" s="158"/>
    </row>
    <row r="147" spans="1:10" ht="25" customHeight="1">
      <c r="A147" s="123" t="s">
        <v>15</v>
      </c>
      <c r="B147" s="123" t="s">
        <v>202</v>
      </c>
      <c r="C147" s="136" t="s">
        <v>190</v>
      </c>
      <c r="D147" s="126">
        <v>499800</v>
      </c>
      <c r="E147" s="141">
        <v>499000</v>
      </c>
      <c r="F147" s="121">
        <v>499000</v>
      </c>
      <c r="G147" s="121">
        <f t="shared" si="6"/>
        <v>0</v>
      </c>
      <c r="H147" s="121">
        <f>+D147-E147</f>
        <v>800</v>
      </c>
      <c r="I147" s="158">
        <v>499800</v>
      </c>
    </row>
    <row r="148" spans="1:10" ht="25" customHeight="1">
      <c r="A148" s="123" t="s">
        <v>16</v>
      </c>
      <c r="B148" s="123" t="s">
        <v>13</v>
      </c>
      <c r="C148" s="136" t="s">
        <v>188</v>
      </c>
      <c r="D148" s="135"/>
      <c r="E148" s="141"/>
      <c r="F148" s="121" t="s">
        <v>344</v>
      </c>
      <c r="G148" s="121"/>
      <c r="H148" s="121"/>
      <c r="I148" s="158"/>
    </row>
    <row r="149" spans="1:10" ht="25" customHeight="1">
      <c r="A149" s="123"/>
      <c r="B149" s="123"/>
      <c r="C149" s="136" t="s">
        <v>189</v>
      </c>
      <c r="D149" s="135"/>
      <c r="E149" s="121"/>
      <c r="F149" s="121"/>
      <c r="G149" s="121"/>
      <c r="H149" s="121"/>
      <c r="I149" s="158"/>
    </row>
    <row r="150" spans="1:10" ht="25" customHeight="1">
      <c r="A150" s="123"/>
      <c r="B150" s="123"/>
      <c r="C150" s="136"/>
      <c r="D150" s="135"/>
      <c r="E150" s="121"/>
      <c r="F150" s="121"/>
      <c r="G150" s="121"/>
      <c r="H150" s="121"/>
      <c r="I150" s="158"/>
    </row>
    <row r="151" spans="1:10" ht="25" customHeight="1">
      <c r="A151" s="20" t="s">
        <v>15</v>
      </c>
      <c r="B151" s="123" t="s">
        <v>202</v>
      </c>
      <c r="C151" s="136" t="s">
        <v>191</v>
      </c>
      <c r="D151" s="126">
        <v>271300</v>
      </c>
      <c r="E151" s="141">
        <v>271000</v>
      </c>
      <c r="F151" s="121">
        <v>271000</v>
      </c>
      <c r="G151" s="121">
        <f t="shared" si="6"/>
        <v>0</v>
      </c>
      <c r="H151" s="121">
        <f t="shared" ref="H151:H169" si="8">+D151-E151</f>
        <v>300</v>
      </c>
      <c r="I151" s="158">
        <v>271000</v>
      </c>
    </row>
    <row r="152" spans="1:10" ht="25" customHeight="1">
      <c r="A152" s="20" t="s">
        <v>16</v>
      </c>
      <c r="B152" s="123" t="s">
        <v>203</v>
      </c>
      <c r="C152" s="136" t="s">
        <v>192</v>
      </c>
      <c r="D152" s="135"/>
      <c r="E152" s="141" t="s">
        <v>269</v>
      </c>
      <c r="F152" s="121" t="s">
        <v>343</v>
      </c>
      <c r="G152" s="121"/>
      <c r="H152" s="121"/>
      <c r="I152" s="158"/>
    </row>
    <row r="153" spans="1:10" ht="25" customHeight="1">
      <c r="A153" s="123"/>
      <c r="B153" s="123"/>
      <c r="C153" s="136" t="s">
        <v>193</v>
      </c>
      <c r="D153" s="135"/>
      <c r="E153" s="121"/>
      <c r="F153" s="121"/>
      <c r="G153" s="121"/>
      <c r="H153" s="121"/>
      <c r="I153" s="158"/>
    </row>
    <row r="154" spans="1:10" ht="25" customHeight="1">
      <c r="A154" s="123"/>
      <c r="B154" s="123"/>
      <c r="C154" s="136" t="s">
        <v>101</v>
      </c>
      <c r="D154" s="135"/>
      <c r="E154" s="121"/>
      <c r="F154" s="121"/>
      <c r="G154" s="121"/>
      <c r="H154" s="121"/>
      <c r="I154" s="158"/>
    </row>
    <row r="155" spans="1:10" ht="25" customHeight="1">
      <c r="A155" s="123"/>
      <c r="B155" s="123"/>
      <c r="C155" s="136"/>
      <c r="D155" s="135"/>
      <c r="E155" s="121"/>
      <c r="F155" s="121"/>
      <c r="G155" s="121"/>
      <c r="H155" s="121"/>
      <c r="I155" s="158"/>
    </row>
    <row r="156" spans="1:10" ht="25" customHeight="1">
      <c r="A156" s="20" t="s">
        <v>15</v>
      </c>
      <c r="B156" s="123" t="s">
        <v>202</v>
      </c>
      <c r="C156" s="136" t="s">
        <v>195</v>
      </c>
      <c r="D156" s="126">
        <v>498600</v>
      </c>
      <c r="E156" s="141">
        <v>498000</v>
      </c>
      <c r="F156" s="121"/>
      <c r="G156" s="121">
        <f t="shared" si="6"/>
        <v>498000</v>
      </c>
      <c r="H156" s="121">
        <f t="shared" si="8"/>
        <v>600</v>
      </c>
      <c r="I156" s="158">
        <f t="shared" ref="I156:I164" si="9">SUM(D156-E156)</f>
        <v>600</v>
      </c>
      <c r="J156" s="115" t="s">
        <v>367</v>
      </c>
    </row>
    <row r="157" spans="1:10" ht="25" customHeight="1">
      <c r="A157" s="20" t="s">
        <v>16</v>
      </c>
      <c r="B157" s="123" t="s">
        <v>13</v>
      </c>
      <c r="C157" s="136" t="s">
        <v>194</v>
      </c>
      <c r="D157" s="135"/>
      <c r="E157" s="141" t="s">
        <v>369</v>
      </c>
      <c r="F157" s="121"/>
      <c r="G157" s="121"/>
      <c r="H157" s="121"/>
      <c r="I157" s="158"/>
    </row>
    <row r="158" spans="1:10" ht="25" customHeight="1">
      <c r="A158" s="123"/>
      <c r="B158" s="123"/>
      <c r="C158" s="136" t="s">
        <v>196</v>
      </c>
      <c r="D158" s="135"/>
      <c r="E158" s="121"/>
      <c r="F158" s="122"/>
      <c r="G158" s="121"/>
      <c r="H158" s="121"/>
      <c r="I158" s="158"/>
    </row>
    <row r="159" spans="1:10" ht="25" customHeight="1">
      <c r="A159" s="125"/>
      <c r="B159" s="123"/>
      <c r="C159" s="137"/>
      <c r="D159" s="126"/>
      <c r="E159" s="126"/>
      <c r="F159" s="126"/>
      <c r="G159" s="121"/>
      <c r="H159" s="121"/>
      <c r="I159" s="158"/>
    </row>
    <row r="160" spans="1:10" ht="25" customHeight="1">
      <c r="A160" s="20" t="s">
        <v>15</v>
      </c>
      <c r="B160" s="123" t="s">
        <v>202</v>
      </c>
      <c r="C160" s="137" t="s">
        <v>198</v>
      </c>
      <c r="D160" s="126">
        <v>105700</v>
      </c>
      <c r="E160" s="127">
        <v>103500</v>
      </c>
      <c r="F160" s="127">
        <v>103500</v>
      </c>
      <c r="G160" s="121">
        <f t="shared" si="6"/>
        <v>0</v>
      </c>
      <c r="H160" s="121">
        <f t="shared" si="8"/>
        <v>2200</v>
      </c>
      <c r="I160" s="158">
        <v>0</v>
      </c>
    </row>
    <row r="161" spans="1:10" ht="25" customHeight="1">
      <c r="A161" s="20" t="s">
        <v>16</v>
      </c>
      <c r="B161" s="123" t="s">
        <v>13</v>
      </c>
      <c r="C161" s="137" t="s">
        <v>197</v>
      </c>
      <c r="D161" s="126"/>
      <c r="E161" s="127" t="s">
        <v>262</v>
      </c>
      <c r="F161" s="127" t="s">
        <v>270</v>
      </c>
      <c r="G161" s="121"/>
      <c r="H161" s="121"/>
      <c r="I161" s="158"/>
    </row>
    <row r="162" spans="1:10" ht="25" customHeight="1">
      <c r="A162" s="128"/>
      <c r="B162" s="123"/>
      <c r="C162" s="137" t="s">
        <v>189</v>
      </c>
      <c r="D162" s="126"/>
      <c r="E162" s="127"/>
      <c r="F162" s="127"/>
      <c r="G162" s="121"/>
      <c r="H162" s="121"/>
      <c r="I162" s="158"/>
    </row>
    <row r="163" spans="1:10" ht="25" customHeight="1">
      <c r="A163" s="128"/>
      <c r="B163" s="123"/>
      <c r="C163" s="137"/>
      <c r="D163" s="126"/>
      <c r="E163" s="127"/>
      <c r="F163" s="127"/>
      <c r="G163" s="121"/>
      <c r="H163" s="121"/>
      <c r="I163" s="158"/>
    </row>
    <row r="164" spans="1:10" ht="25" customHeight="1">
      <c r="A164" s="20" t="s">
        <v>15</v>
      </c>
      <c r="B164" s="123" t="s">
        <v>206</v>
      </c>
      <c r="C164" s="137" t="s">
        <v>201</v>
      </c>
      <c r="D164" s="126">
        <v>15000</v>
      </c>
      <c r="E164" s="127"/>
      <c r="F164" s="127"/>
      <c r="G164" s="121">
        <f t="shared" si="6"/>
        <v>0</v>
      </c>
      <c r="H164" s="121">
        <f t="shared" si="8"/>
        <v>15000</v>
      </c>
      <c r="I164" s="158">
        <f t="shared" si="9"/>
        <v>15000</v>
      </c>
      <c r="J164" s="155"/>
    </row>
    <row r="165" spans="1:10" ht="25" customHeight="1">
      <c r="A165" s="20" t="s">
        <v>16</v>
      </c>
      <c r="B165" s="123" t="s">
        <v>207</v>
      </c>
      <c r="C165" s="137" t="s">
        <v>200</v>
      </c>
      <c r="D165" s="126"/>
      <c r="E165" s="127"/>
      <c r="F165" s="127"/>
      <c r="G165" s="121"/>
      <c r="H165" s="121"/>
      <c r="I165" s="158" t="s">
        <v>349</v>
      </c>
    </row>
    <row r="166" spans="1:10" ht="25" customHeight="1">
      <c r="A166" s="128"/>
      <c r="B166" s="123"/>
      <c r="C166" s="137" t="s">
        <v>199</v>
      </c>
      <c r="D166" s="126"/>
      <c r="E166" s="127"/>
      <c r="F166" s="127"/>
      <c r="G166" s="121"/>
      <c r="H166" s="121"/>
      <c r="I166" s="158"/>
    </row>
    <row r="167" spans="1:10" ht="25" customHeight="1">
      <c r="A167" s="128"/>
      <c r="B167" s="123"/>
      <c r="C167" s="137" t="s">
        <v>101</v>
      </c>
      <c r="D167" s="126"/>
      <c r="E167" s="127"/>
      <c r="F167" s="127"/>
      <c r="G167" s="121"/>
      <c r="H167" s="121"/>
      <c r="I167" s="158"/>
    </row>
    <row r="168" spans="1:10" ht="25" customHeight="1">
      <c r="A168" s="128"/>
      <c r="B168" s="123"/>
      <c r="C168" s="137"/>
      <c r="D168" s="126"/>
      <c r="E168" s="127"/>
      <c r="F168" s="127"/>
      <c r="G168" s="121"/>
      <c r="H168" s="121"/>
      <c r="I168" s="158"/>
    </row>
    <row r="169" spans="1:10" ht="25" customHeight="1">
      <c r="A169" s="112" t="s">
        <v>213</v>
      </c>
      <c r="B169" s="123" t="s">
        <v>210</v>
      </c>
      <c r="C169" s="137" t="s">
        <v>211</v>
      </c>
      <c r="D169" s="126">
        <v>91500</v>
      </c>
      <c r="E169" s="127">
        <v>91164</v>
      </c>
      <c r="F169" s="127">
        <v>91164</v>
      </c>
      <c r="G169" s="121">
        <f t="shared" si="6"/>
        <v>0</v>
      </c>
      <c r="H169" s="121">
        <f t="shared" si="8"/>
        <v>336</v>
      </c>
      <c r="I169" s="158">
        <v>0</v>
      </c>
    </row>
    <row r="170" spans="1:10" ht="25" customHeight="1">
      <c r="A170" s="128"/>
      <c r="B170" s="123"/>
      <c r="C170" s="137" t="s">
        <v>212</v>
      </c>
      <c r="D170" s="126"/>
      <c r="E170" s="127" t="s">
        <v>263</v>
      </c>
      <c r="F170" s="127" t="s">
        <v>233</v>
      </c>
      <c r="G170" s="121"/>
      <c r="H170" s="121"/>
      <c r="I170" s="158"/>
    </row>
    <row r="171" spans="1:10" ht="25" customHeight="1">
      <c r="A171" s="128"/>
      <c r="B171" s="123"/>
      <c r="C171" s="137"/>
      <c r="D171" s="126"/>
      <c r="E171" s="127"/>
      <c r="F171" s="127"/>
      <c r="G171" s="121"/>
      <c r="H171" s="121"/>
      <c r="I171" s="158"/>
    </row>
    <row r="172" spans="1:10" ht="25" customHeight="1">
      <c r="A172" s="128"/>
      <c r="B172" s="123"/>
      <c r="C172" s="137"/>
      <c r="D172" s="126"/>
      <c r="E172" s="127"/>
      <c r="F172" s="127"/>
      <c r="G172" s="121"/>
      <c r="H172" s="121"/>
      <c r="I172" s="158"/>
    </row>
    <row r="173" spans="1:10" ht="25" customHeight="1">
      <c r="A173" s="129"/>
      <c r="B173" s="129"/>
      <c r="C173" s="129"/>
      <c r="D173" s="130"/>
      <c r="E173" s="130"/>
      <c r="F173" s="130"/>
      <c r="G173" s="130"/>
      <c r="H173" s="121"/>
      <c r="I173" s="162"/>
    </row>
    <row r="174" spans="1:10" ht="25" customHeight="1">
      <c r="A174" s="175" t="s">
        <v>1</v>
      </c>
      <c r="B174" s="175"/>
      <c r="C174" s="175"/>
      <c r="D174" s="131">
        <f t="shared" ref="D174:I174" si="10">SUM(D7:D173)</f>
        <v>15058600</v>
      </c>
      <c r="E174" s="131">
        <f t="shared" si="10"/>
        <v>13367579</v>
      </c>
      <c r="F174" s="131">
        <f t="shared" si="10"/>
        <v>12852639.77</v>
      </c>
      <c r="G174" s="131">
        <f t="shared" si="10"/>
        <v>514939.23</v>
      </c>
      <c r="H174" s="131">
        <f t="shared" si="10"/>
        <v>1691021</v>
      </c>
      <c r="I174" s="163">
        <f t="shared" si="10"/>
        <v>5009500</v>
      </c>
    </row>
    <row r="175" spans="1:10" ht="25" customHeight="1"/>
    <row r="176" spans="1:10" ht="25" customHeight="1"/>
    <row r="177" ht="25" customHeight="1"/>
    <row r="178" ht="25" customHeight="1"/>
  </sheetData>
  <mergeCells count="4">
    <mergeCell ref="A1:I1"/>
    <mergeCell ref="A2:I2"/>
    <mergeCell ref="A3:I3"/>
    <mergeCell ref="A174:C174"/>
  </mergeCells>
  <pageMargins left="0.47244094488188981" right="0.31496062992125984" top="0.39370078740157483" bottom="0.23622047244094491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DEBC6-2384-4DB5-8316-6AD766C60F91}">
  <sheetPr>
    <tabColor rgb="FF00B0F0"/>
  </sheetPr>
  <dimension ref="A1:J180"/>
  <sheetViews>
    <sheetView workbookViewId="0">
      <pane ySplit="6" topLeftCell="A156" activePane="bottomLeft" state="frozen"/>
      <selection activeCell="J14" sqref="J14"/>
      <selection pane="bottomLeft" activeCell="J14" sqref="J14"/>
    </sheetView>
  </sheetViews>
  <sheetFormatPr defaultColWidth="9" defaultRowHeight="20.5"/>
  <cols>
    <col min="1" max="2" width="14.7265625" style="115" customWidth="1"/>
    <col min="3" max="3" width="36.6328125" style="115" customWidth="1"/>
    <col min="4" max="4" width="14.81640625" style="116" customWidth="1"/>
    <col min="5" max="5" width="15.1796875" style="116" customWidth="1"/>
    <col min="6" max="6" width="14.54296875" style="116" customWidth="1"/>
    <col min="7" max="8" width="13.6328125" style="116" customWidth="1"/>
    <col min="9" max="9" width="13.90625" style="115" customWidth="1"/>
    <col min="10" max="16384" width="9" style="115"/>
  </cols>
  <sheetData>
    <row r="1" spans="1:9" s="2" customFormat="1">
      <c r="A1" s="173" t="s">
        <v>11</v>
      </c>
      <c r="B1" s="173"/>
      <c r="C1" s="173"/>
      <c r="D1" s="173"/>
      <c r="E1" s="173"/>
      <c r="F1" s="173"/>
      <c r="G1" s="173"/>
      <c r="H1" s="173"/>
      <c r="I1" s="113"/>
    </row>
    <row r="2" spans="1:9" s="2" customFormat="1" ht="24" customHeight="1">
      <c r="A2" s="173" t="s">
        <v>18</v>
      </c>
      <c r="B2" s="173"/>
      <c r="C2" s="173"/>
      <c r="D2" s="173"/>
      <c r="E2" s="173"/>
      <c r="F2" s="173"/>
      <c r="G2" s="173"/>
      <c r="H2" s="173"/>
      <c r="I2" s="113"/>
    </row>
    <row r="3" spans="1:9" s="2" customFormat="1" ht="25" customHeight="1">
      <c r="A3" s="174" t="s">
        <v>45</v>
      </c>
      <c r="B3" s="174"/>
      <c r="C3" s="174"/>
      <c r="D3" s="174"/>
      <c r="E3" s="174"/>
      <c r="F3" s="174"/>
      <c r="G3" s="174"/>
      <c r="H3" s="174"/>
      <c r="I3" s="3"/>
    </row>
    <row r="4" spans="1:9" s="2" customFormat="1" ht="25" customHeight="1">
      <c r="A4" s="4" t="s">
        <v>0</v>
      </c>
      <c r="C4" s="5"/>
      <c r="D4" s="6"/>
      <c r="E4" s="7"/>
      <c r="F4" s="6"/>
      <c r="G4" s="6"/>
      <c r="H4" s="6"/>
      <c r="I4" s="8"/>
    </row>
    <row r="5" spans="1:9" ht="25" customHeight="1">
      <c r="A5" s="114" t="s">
        <v>46</v>
      </c>
    </row>
    <row r="6" spans="1:9" ht="43" customHeight="1">
      <c r="A6" s="117" t="s">
        <v>3</v>
      </c>
      <c r="B6" s="117" t="s">
        <v>4</v>
      </c>
      <c r="C6" s="117" t="s">
        <v>2</v>
      </c>
      <c r="D6" s="118" t="s">
        <v>5</v>
      </c>
      <c r="E6" s="119" t="s">
        <v>6</v>
      </c>
      <c r="F6" s="119" t="s">
        <v>7</v>
      </c>
      <c r="G6" s="119" t="s">
        <v>8</v>
      </c>
      <c r="H6" s="119" t="s">
        <v>9</v>
      </c>
    </row>
    <row r="7" spans="1:9" ht="25" customHeight="1">
      <c r="A7" s="20" t="s">
        <v>15</v>
      </c>
      <c r="B7" s="133" t="s">
        <v>202</v>
      </c>
      <c r="C7" s="132" t="s">
        <v>53</v>
      </c>
      <c r="D7" s="134">
        <v>475500</v>
      </c>
      <c r="E7" s="120">
        <v>475249</v>
      </c>
      <c r="F7" s="120">
        <v>475249</v>
      </c>
      <c r="G7" s="120">
        <f>SUM(E7-F7)</f>
        <v>0</v>
      </c>
      <c r="H7" s="120">
        <f>+D7-E7</f>
        <v>251</v>
      </c>
    </row>
    <row r="8" spans="1:9" ht="25" customHeight="1">
      <c r="A8" s="20" t="s">
        <v>16</v>
      </c>
      <c r="B8" s="123" t="s">
        <v>203</v>
      </c>
      <c r="C8" s="123" t="s">
        <v>109</v>
      </c>
      <c r="D8" s="126"/>
      <c r="E8" s="122" t="s">
        <v>243</v>
      </c>
      <c r="F8" s="122" t="s">
        <v>264</v>
      </c>
      <c r="G8" s="121"/>
      <c r="H8" s="121"/>
    </row>
    <row r="9" spans="1:9" ht="25" customHeight="1">
      <c r="A9" s="20"/>
      <c r="B9" s="123"/>
      <c r="C9" s="123"/>
      <c r="D9" s="126"/>
      <c r="E9" s="122"/>
      <c r="F9" s="122"/>
      <c r="G9" s="121"/>
      <c r="H9" s="121"/>
    </row>
    <row r="10" spans="1:9" ht="25" customHeight="1">
      <c r="A10" s="20" t="s">
        <v>15</v>
      </c>
      <c r="B10" s="123" t="s">
        <v>202</v>
      </c>
      <c r="C10" s="123" t="s">
        <v>55</v>
      </c>
      <c r="D10" s="126">
        <v>491400</v>
      </c>
      <c r="E10" s="121">
        <v>486500</v>
      </c>
      <c r="F10" s="122">
        <v>486500</v>
      </c>
      <c r="G10" s="121">
        <f>SUM(E10-F10)</f>
        <v>0</v>
      </c>
      <c r="H10" s="121">
        <f>+D10-E10</f>
        <v>4900</v>
      </c>
    </row>
    <row r="11" spans="1:9" ht="25" customHeight="1">
      <c r="A11" s="20" t="s">
        <v>16</v>
      </c>
      <c r="B11" s="123" t="s">
        <v>203</v>
      </c>
      <c r="C11" s="123" t="s">
        <v>109</v>
      </c>
      <c r="D11" s="126"/>
      <c r="E11" s="122" t="s">
        <v>244</v>
      </c>
      <c r="F11" s="122" t="s">
        <v>265</v>
      </c>
      <c r="G11" s="121"/>
      <c r="H11" s="121"/>
    </row>
    <row r="12" spans="1:9" ht="25" customHeight="1">
      <c r="A12" s="20"/>
      <c r="B12" s="123"/>
      <c r="C12" s="123"/>
      <c r="D12" s="126"/>
      <c r="E12" s="122"/>
      <c r="F12" s="122"/>
      <c r="G12" s="121"/>
      <c r="H12" s="121"/>
    </row>
    <row r="13" spans="1:9" ht="25" customHeight="1">
      <c r="A13" s="20" t="s">
        <v>15</v>
      </c>
      <c r="B13" s="123" t="s">
        <v>202</v>
      </c>
      <c r="C13" s="123" t="s">
        <v>110</v>
      </c>
      <c r="D13" s="126">
        <v>241000</v>
      </c>
      <c r="E13" s="121">
        <v>195000</v>
      </c>
      <c r="F13" s="121">
        <v>195000</v>
      </c>
      <c r="G13" s="121">
        <f t="shared" ref="G13:G76" si="0">SUM(E13-F13)</f>
        <v>0</v>
      </c>
      <c r="H13" s="121">
        <f t="shared" ref="H13:H76" si="1">+D13-E13</f>
        <v>46000</v>
      </c>
    </row>
    <row r="14" spans="1:9" ht="25" customHeight="1">
      <c r="A14" s="20" t="s">
        <v>16</v>
      </c>
      <c r="B14" s="123" t="s">
        <v>203</v>
      </c>
      <c r="C14" s="123" t="s">
        <v>111</v>
      </c>
      <c r="D14" s="126"/>
      <c r="E14" s="122" t="s">
        <v>245</v>
      </c>
      <c r="F14" s="122" t="s">
        <v>236</v>
      </c>
      <c r="G14" s="121"/>
      <c r="H14" s="121"/>
    </row>
    <row r="15" spans="1:9" ht="25" customHeight="1">
      <c r="A15" s="20"/>
      <c r="B15" s="123"/>
      <c r="C15" s="123"/>
      <c r="D15" s="126"/>
      <c r="E15" s="122"/>
      <c r="F15" s="122"/>
      <c r="G15" s="121"/>
      <c r="H15" s="121"/>
    </row>
    <row r="16" spans="1:9" s="155" customFormat="1" ht="25" customHeight="1">
      <c r="A16" s="19" t="s">
        <v>15</v>
      </c>
      <c r="B16" s="153" t="s">
        <v>202</v>
      </c>
      <c r="C16" s="153" t="s">
        <v>112</v>
      </c>
      <c r="D16" s="154">
        <v>385700</v>
      </c>
      <c r="E16" s="141">
        <v>385500</v>
      </c>
      <c r="F16" s="141">
        <v>385500</v>
      </c>
      <c r="G16" s="141">
        <f t="shared" si="0"/>
        <v>0</v>
      </c>
      <c r="H16" s="141">
        <f t="shared" si="1"/>
        <v>200</v>
      </c>
    </row>
    <row r="17" spans="1:8" s="155" customFormat="1" ht="25" customHeight="1">
      <c r="A17" s="19" t="s">
        <v>16</v>
      </c>
      <c r="B17" s="153" t="s">
        <v>13</v>
      </c>
      <c r="C17" s="153" t="s">
        <v>113</v>
      </c>
      <c r="D17" s="154"/>
      <c r="E17" s="30"/>
      <c r="F17" s="30" t="s">
        <v>335</v>
      </c>
      <c r="G17" s="141"/>
      <c r="H17" s="141"/>
    </row>
    <row r="18" spans="1:8" ht="25" customHeight="1">
      <c r="A18" s="20"/>
      <c r="B18" s="123"/>
      <c r="C18" s="123"/>
      <c r="D18" s="126"/>
      <c r="E18" s="122"/>
      <c r="F18" s="122"/>
      <c r="G18" s="121"/>
      <c r="H18" s="121"/>
    </row>
    <row r="19" spans="1:8" ht="25" customHeight="1">
      <c r="A19" s="20" t="s">
        <v>15</v>
      </c>
      <c r="B19" s="123" t="s">
        <v>202</v>
      </c>
      <c r="C19" s="123" t="s">
        <v>59</v>
      </c>
      <c r="D19" s="126">
        <v>498000</v>
      </c>
      <c r="E19" s="121">
        <v>498000</v>
      </c>
      <c r="F19" s="122">
        <v>498000</v>
      </c>
      <c r="G19" s="121">
        <f t="shared" si="0"/>
        <v>0</v>
      </c>
      <c r="H19" s="121">
        <f t="shared" si="1"/>
        <v>0</v>
      </c>
    </row>
    <row r="20" spans="1:8" ht="25" customHeight="1">
      <c r="A20" s="20" t="s">
        <v>16</v>
      </c>
      <c r="B20" s="123" t="s">
        <v>203</v>
      </c>
      <c r="C20" s="123" t="s">
        <v>114</v>
      </c>
      <c r="D20" s="126"/>
      <c r="E20" s="122" t="s">
        <v>246</v>
      </c>
      <c r="F20" s="122" t="s">
        <v>334</v>
      </c>
      <c r="G20" s="121"/>
      <c r="H20" s="121"/>
    </row>
    <row r="21" spans="1:8" ht="25" customHeight="1">
      <c r="A21" s="20"/>
      <c r="B21" s="123"/>
      <c r="C21" s="123"/>
      <c r="D21" s="126"/>
      <c r="E21" s="122"/>
      <c r="F21" s="122"/>
      <c r="G21" s="121"/>
      <c r="H21" s="121"/>
    </row>
    <row r="22" spans="1:8" ht="25" customHeight="1">
      <c r="A22" s="20"/>
      <c r="B22" s="123"/>
      <c r="C22" s="123"/>
      <c r="D22" s="126"/>
      <c r="E22" s="122"/>
      <c r="F22" s="122"/>
      <c r="G22" s="121"/>
      <c r="H22" s="121"/>
    </row>
    <row r="23" spans="1:8" ht="25" customHeight="1">
      <c r="A23" s="20"/>
      <c r="B23" s="123"/>
      <c r="C23" s="123"/>
      <c r="D23" s="126"/>
      <c r="E23" s="122"/>
      <c r="F23" s="122"/>
      <c r="G23" s="121"/>
      <c r="H23" s="121"/>
    </row>
    <row r="24" spans="1:8" s="155" customFormat="1" ht="25" customHeight="1">
      <c r="A24" s="153" t="s">
        <v>15</v>
      </c>
      <c r="B24" s="153" t="s">
        <v>202</v>
      </c>
      <c r="C24" s="153" t="s">
        <v>115</v>
      </c>
      <c r="D24" s="154">
        <v>491000</v>
      </c>
      <c r="E24" s="30">
        <v>454000</v>
      </c>
      <c r="F24" s="30">
        <v>454000</v>
      </c>
      <c r="G24" s="141">
        <f t="shared" si="0"/>
        <v>0</v>
      </c>
      <c r="H24" s="141">
        <f t="shared" si="1"/>
        <v>37000</v>
      </c>
    </row>
    <row r="25" spans="1:8" s="155" customFormat="1" ht="25" customHeight="1">
      <c r="A25" s="153" t="s">
        <v>16</v>
      </c>
      <c r="B25" s="153" t="s">
        <v>13</v>
      </c>
      <c r="C25" s="153" t="s">
        <v>116</v>
      </c>
      <c r="D25" s="154"/>
      <c r="E25" s="30" t="s">
        <v>247</v>
      </c>
      <c r="F25" s="30" t="s">
        <v>336</v>
      </c>
      <c r="G25" s="141"/>
      <c r="H25" s="141"/>
    </row>
    <row r="26" spans="1:8" s="155" customFormat="1" ht="25" customHeight="1">
      <c r="A26" s="19"/>
      <c r="B26" s="153"/>
      <c r="C26" s="153" t="s">
        <v>117</v>
      </c>
      <c r="D26" s="154"/>
      <c r="E26" s="30"/>
      <c r="F26" s="30"/>
      <c r="G26" s="141"/>
      <c r="H26" s="141"/>
    </row>
    <row r="27" spans="1:8" s="155" customFormat="1" ht="25" customHeight="1">
      <c r="A27" s="19"/>
      <c r="B27" s="153"/>
      <c r="C27" s="153" t="s">
        <v>60</v>
      </c>
      <c r="D27" s="154"/>
      <c r="E27" s="30"/>
      <c r="F27" s="30"/>
      <c r="G27" s="141"/>
      <c r="H27" s="141"/>
    </row>
    <row r="28" spans="1:8" ht="25" customHeight="1">
      <c r="A28" s="20"/>
      <c r="B28" s="123"/>
      <c r="C28" s="123"/>
      <c r="D28" s="126"/>
      <c r="E28" s="122"/>
      <c r="F28" s="122"/>
      <c r="G28" s="121"/>
      <c r="H28" s="121"/>
    </row>
    <row r="29" spans="1:8" ht="25" customHeight="1">
      <c r="A29" s="20" t="s">
        <v>15</v>
      </c>
      <c r="B29" s="123" t="s">
        <v>202</v>
      </c>
      <c r="C29" s="123" t="s">
        <v>118</v>
      </c>
      <c r="D29" s="126">
        <v>491800</v>
      </c>
      <c r="E29" s="121">
        <v>491500</v>
      </c>
      <c r="F29" s="121">
        <v>491500</v>
      </c>
      <c r="G29" s="121">
        <f t="shared" si="0"/>
        <v>0</v>
      </c>
      <c r="H29" s="121">
        <f t="shared" si="1"/>
        <v>300</v>
      </c>
    </row>
    <row r="30" spans="1:8" ht="25" customHeight="1">
      <c r="A30" s="20" t="s">
        <v>16</v>
      </c>
      <c r="B30" s="123" t="s">
        <v>203</v>
      </c>
      <c r="C30" s="123" t="s">
        <v>60</v>
      </c>
      <c r="D30" s="126"/>
      <c r="E30" s="121" t="s">
        <v>243</v>
      </c>
      <c r="F30" s="121" t="s">
        <v>238</v>
      </c>
      <c r="G30" s="121"/>
      <c r="H30" s="121"/>
    </row>
    <row r="31" spans="1:8" ht="25" customHeight="1">
      <c r="A31" s="20"/>
      <c r="B31" s="123"/>
      <c r="C31" s="123"/>
      <c r="D31" s="126"/>
      <c r="E31" s="121"/>
      <c r="F31" s="124"/>
      <c r="G31" s="121"/>
      <c r="H31" s="121"/>
    </row>
    <row r="32" spans="1:8" ht="25" customHeight="1">
      <c r="A32" s="20" t="s">
        <v>15</v>
      </c>
      <c r="B32" s="123" t="s">
        <v>202</v>
      </c>
      <c r="C32" s="123" t="s">
        <v>119</v>
      </c>
      <c r="D32" s="126">
        <v>494600</v>
      </c>
      <c r="E32" s="121">
        <v>484500</v>
      </c>
      <c r="F32" s="121">
        <v>484500</v>
      </c>
      <c r="G32" s="121">
        <f t="shared" si="0"/>
        <v>0</v>
      </c>
      <c r="H32" s="121">
        <f t="shared" si="1"/>
        <v>10100</v>
      </c>
    </row>
    <row r="33" spans="1:8" ht="25" customHeight="1">
      <c r="A33" s="20" t="s">
        <v>16</v>
      </c>
      <c r="B33" s="123" t="s">
        <v>203</v>
      </c>
      <c r="C33" s="123" t="s">
        <v>60</v>
      </c>
      <c r="D33" s="126"/>
      <c r="E33" s="121" t="s">
        <v>248</v>
      </c>
      <c r="F33" s="121" t="s">
        <v>235</v>
      </c>
      <c r="G33" s="121"/>
      <c r="H33" s="121"/>
    </row>
    <row r="34" spans="1:8" ht="25" customHeight="1">
      <c r="A34" s="20"/>
      <c r="B34" s="123"/>
      <c r="C34" s="123"/>
      <c r="D34" s="126"/>
      <c r="E34" s="121"/>
      <c r="F34" s="121"/>
      <c r="G34" s="121"/>
      <c r="H34" s="121"/>
    </row>
    <row r="35" spans="1:8" ht="25" customHeight="1">
      <c r="A35" s="20" t="s">
        <v>15</v>
      </c>
      <c r="B35" s="123" t="s">
        <v>202</v>
      </c>
      <c r="C35" s="123" t="s">
        <v>120</v>
      </c>
      <c r="D35" s="126">
        <v>46600</v>
      </c>
      <c r="E35" s="121">
        <v>45500</v>
      </c>
      <c r="F35" s="121">
        <v>42158.77</v>
      </c>
      <c r="G35" s="121">
        <f t="shared" si="0"/>
        <v>3341.2300000000032</v>
      </c>
      <c r="H35" s="121">
        <f t="shared" si="1"/>
        <v>1100</v>
      </c>
    </row>
    <row r="36" spans="1:8" ht="25" customHeight="1">
      <c r="A36" s="20" t="s">
        <v>16</v>
      </c>
      <c r="B36" s="123" t="s">
        <v>13</v>
      </c>
      <c r="C36" s="123" t="s">
        <v>121</v>
      </c>
      <c r="D36" s="135"/>
      <c r="E36" s="121" t="s">
        <v>249</v>
      </c>
      <c r="F36" s="121" t="s">
        <v>242</v>
      </c>
      <c r="G36" s="121"/>
      <c r="H36" s="121"/>
    </row>
    <row r="37" spans="1:8" ht="25" customHeight="1">
      <c r="A37" s="123"/>
      <c r="B37" s="123"/>
      <c r="C37" s="123" t="s">
        <v>122</v>
      </c>
      <c r="D37" s="135"/>
      <c r="E37" s="121"/>
      <c r="F37" s="121"/>
      <c r="G37" s="121"/>
      <c r="H37" s="121"/>
    </row>
    <row r="38" spans="1:8" ht="25" customHeight="1">
      <c r="A38" s="123"/>
      <c r="B38" s="123"/>
      <c r="C38" s="136"/>
      <c r="D38" s="135"/>
      <c r="E38" s="121"/>
      <c r="F38" s="121"/>
      <c r="G38" s="121"/>
      <c r="H38" s="121"/>
    </row>
    <row r="39" spans="1:8" ht="25" customHeight="1">
      <c r="A39" s="20" t="s">
        <v>15</v>
      </c>
      <c r="B39" s="123" t="s">
        <v>204</v>
      </c>
      <c r="C39" s="136" t="s">
        <v>123</v>
      </c>
      <c r="D39" s="126">
        <v>499000</v>
      </c>
      <c r="E39" s="121">
        <v>0</v>
      </c>
      <c r="F39" s="121"/>
      <c r="G39" s="121">
        <f t="shared" si="0"/>
        <v>0</v>
      </c>
      <c r="H39" s="121">
        <f t="shared" si="1"/>
        <v>499000</v>
      </c>
    </row>
    <row r="40" spans="1:8" ht="25" customHeight="1">
      <c r="A40" s="20" t="s">
        <v>16</v>
      </c>
      <c r="B40" s="123" t="s">
        <v>205</v>
      </c>
      <c r="C40" s="136" t="s">
        <v>124</v>
      </c>
      <c r="D40" s="135"/>
      <c r="E40" s="141" t="s">
        <v>333</v>
      </c>
      <c r="F40" s="121"/>
      <c r="G40" s="121"/>
      <c r="H40" s="121"/>
    </row>
    <row r="41" spans="1:8" ht="25" customHeight="1">
      <c r="A41" s="123"/>
      <c r="B41" s="123"/>
      <c r="C41" s="136"/>
      <c r="D41" s="135"/>
      <c r="E41" s="121"/>
      <c r="F41" s="121"/>
      <c r="G41" s="121"/>
      <c r="H41" s="121"/>
    </row>
    <row r="42" spans="1:8" ht="25" customHeight="1">
      <c r="A42" s="20" t="s">
        <v>15</v>
      </c>
      <c r="B42" s="123" t="s">
        <v>202</v>
      </c>
      <c r="C42" s="136" t="s">
        <v>125</v>
      </c>
      <c r="D42" s="126">
        <v>46600</v>
      </c>
      <c r="E42" s="121">
        <v>43500</v>
      </c>
      <c r="F42" s="121">
        <v>43500</v>
      </c>
      <c r="G42" s="121">
        <f t="shared" si="0"/>
        <v>0</v>
      </c>
      <c r="H42" s="121">
        <f t="shared" si="1"/>
        <v>3100</v>
      </c>
    </row>
    <row r="43" spans="1:8" ht="25" customHeight="1">
      <c r="A43" s="20" t="s">
        <v>16</v>
      </c>
      <c r="B43" s="123" t="s">
        <v>13</v>
      </c>
      <c r="C43" s="136" t="s">
        <v>126</v>
      </c>
      <c r="D43" s="135"/>
      <c r="E43" s="121" t="s">
        <v>371</v>
      </c>
      <c r="F43" s="121" t="s">
        <v>370</v>
      </c>
      <c r="G43" s="121"/>
      <c r="H43" s="121"/>
    </row>
    <row r="44" spans="1:8" ht="25" customHeight="1">
      <c r="A44" s="123"/>
      <c r="B44" s="123"/>
      <c r="C44" s="136" t="s">
        <v>127</v>
      </c>
      <c r="D44" s="135"/>
      <c r="E44" s="121"/>
      <c r="F44" s="121"/>
      <c r="G44" s="121"/>
      <c r="H44" s="121"/>
    </row>
    <row r="45" spans="1:8" ht="25" customHeight="1">
      <c r="A45" s="123"/>
      <c r="B45" s="123"/>
      <c r="C45" s="136" t="s">
        <v>128</v>
      </c>
      <c r="D45" s="135"/>
      <c r="E45" s="121"/>
      <c r="F45" s="121"/>
      <c r="G45" s="121"/>
      <c r="H45" s="121"/>
    </row>
    <row r="46" spans="1:8" ht="25" customHeight="1">
      <c r="A46" s="123"/>
      <c r="B46" s="123"/>
      <c r="C46" s="136"/>
      <c r="D46" s="135"/>
      <c r="E46" s="121"/>
      <c r="F46" s="121"/>
      <c r="G46" s="121"/>
      <c r="H46" s="121"/>
    </row>
    <row r="47" spans="1:8" s="155" customFormat="1" ht="25" customHeight="1">
      <c r="A47" s="19" t="s">
        <v>15</v>
      </c>
      <c r="B47" s="153" t="s">
        <v>202</v>
      </c>
      <c r="C47" s="156" t="s">
        <v>129</v>
      </c>
      <c r="D47" s="154">
        <v>285800</v>
      </c>
      <c r="E47" s="141">
        <v>285500</v>
      </c>
      <c r="F47" s="141">
        <v>285500</v>
      </c>
      <c r="G47" s="141">
        <f t="shared" si="0"/>
        <v>0</v>
      </c>
      <c r="H47" s="141">
        <f t="shared" si="1"/>
        <v>300</v>
      </c>
    </row>
    <row r="48" spans="1:8" s="155" customFormat="1" ht="25" customHeight="1">
      <c r="A48" s="19" t="s">
        <v>16</v>
      </c>
      <c r="B48" s="153" t="s">
        <v>203</v>
      </c>
      <c r="C48" s="156" t="s">
        <v>130</v>
      </c>
      <c r="D48" s="157"/>
      <c r="E48" s="141" t="s">
        <v>331</v>
      </c>
      <c r="F48" s="141" t="s">
        <v>342</v>
      </c>
      <c r="G48" s="141"/>
      <c r="H48" s="141"/>
    </row>
    <row r="49" spans="1:10" s="155" customFormat="1" ht="25" customHeight="1">
      <c r="C49" s="156" t="s">
        <v>131</v>
      </c>
      <c r="D49" s="157"/>
      <c r="E49" s="141"/>
      <c r="F49" s="141"/>
      <c r="G49" s="141"/>
      <c r="H49" s="141"/>
    </row>
    <row r="50" spans="1:10" ht="25" customHeight="1">
      <c r="A50" s="123"/>
      <c r="B50" s="123"/>
      <c r="C50" s="136"/>
      <c r="D50" s="135"/>
      <c r="E50" s="121"/>
      <c r="F50" s="121"/>
      <c r="G50" s="121"/>
      <c r="H50" s="121"/>
    </row>
    <row r="51" spans="1:10" s="155" customFormat="1" ht="25" customHeight="1">
      <c r="A51" s="19" t="s">
        <v>15</v>
      </c>
      <c r="B51" s="153" t="s">
        <v>202</v>
      </c>
      <c r="C51" s="156" t="s">
        <v>132</v>
      </c>
      <c r="D51" s="154">
        <v>29500</v>
      </c>
      <c r="E51" s="141">
        <v>29500</v>
      </c>
      <c r="F51" s="141">
        <v>29500</v>
      </c>
      <c r="G51" s="141">
        <f t="shared" si="0"/>
        <v>0</v>
      </c>
      <c r="H51" s="141">
        <f t="shared" si="1"/>
        <v>0</v>
      </c>
      <c r="J51" s="155" t="s">
        <v>250</v>
      </c>
    </row>
    <row r="52" spans="1:10" s="155" customFormat="1" ht="25" customHeight="1">
      <c r="A52" s="19" t="s">
        <v>16</v>
      </c>
      <c r="B52" s="153" t="s">
        <v>203</v>
      </c>
      <c r="C52" s="156" t="s">
        <v>133</v>
      </c>
      <c r="D52" s="157"/>
      <c r="E52" s="141"/>
      <c r="F52" s="141" t="s">
        <v>337</v>
      </c>
      <c r="G52" s="141"/>
      <c r="H52" s="141"/>
    </row>
    <row r="53" spans="1:10" ht="25" customHeight="1">
      <c r="A53" s="123"/>
      <c r="B53" s="123"/>
      <c r="C53" s="136"/>
      <c r="D53" s="135"/>
      <c r="E53" s="121"/>
      <c r="F53" s="121"/>
      <c r="G53" s="121"/>
      <c r="H53" s="121"/>
    </row>
    <row r="54" spans="1:10" ht="25" customHeight="1">
      <c r="A54" s="20" t="s">
        <v>15</v>
      </c>
      <c r="B54" s="123" t="s">
        <v>202</v>
      </c>
      <c r="C54" s="136" t="s">
        <v>136</v>
      </c>
      <c r="D54" s="126">
        <v>825700</v>
      </c>
      <c r="E54" s="121">
        <v>675407</v>
      </c>
      <c r="F54" s="121">
        <v>675407</v>
      </c>
      <c r="G54" s="121">
        <f t="shared" si="0"/>
        <v>0</v>
      </c>
      <c r="H54" s="121">
        <f t="shared" si="1"/>
        <v>150293</v>
      </c>
    </row>
    <row r="55" spans="1:10" ht="25" customHeight="1">
      <c r="A55" s="20" t="s">
        <v>16</v>
      </c>
      <c r="B55" s="123" t="s">
        <v>13</v>
      </c>
      <c r="C55" s="136" t="s">
        <v>134</v>
      </c>
      <c r="D55" s="135"/>
      <c r="E55" s="121" t="s">
        <v>251</v>
      </c>
      <c r="F55" s="121" t="s">
        <v>237</v>
      </c>
      <c r="G55" s="121"/>
      <c r="H55" s="121"/>
    </row>
    <row r="56" spans="1:10" ht="25" customHeight="1">
      <c r="A56" s="123"/>
      <c r="B56" s="123"/>
      <c r="C56" s="136" t="s">
        <v>135</v>
      </c>
      <c r="D56" s="135"/>
      <c r="E56" s="121"/>
      <c r="F56" s="121"/>
      <c r="G56" s="121"/>
      <c r="H56" s="121"/>
    </row>
    <row r="57" spans="1:10" ht="25" customHeight="1">
      <c r="A57" s="123"/>
      <c r="B57" s="123"/>
      <c r="C57" s="136"/>
      <c r="D57" s="135"/>
      <c r="E57" s="121"/>
      <c r="F57" s="121"/>
      <c r="G57" s="121"/>
      <c r="H57" s="121"/>
    </row>
    <row r="58" spans="1:10" ht="25" customHeight="1">
      <c r="A58" s="20" t="s">
        <v>15</v>
      </c>
      <c r="B58" s="123" t="s">
        <v>202</v>
      </c>
      <c r="C58" s="136" t="s">
        <v>136</v>
      </c>
      <c r="D58" s="126">
        <v>497700</v>
      </c>
      <c r="E58" s="121">
        <v>497500</v>
      </c>
      <c r="F58" s="121">
        <v>497500</v>
      </c>
      <c r="G58" s="121">
        <f t="shared" si="0"/>
        <v>0</v>
      </c>
      <c r="H58" s="121">
        <f t="shared" si="1"/>
        <v>200</v>
      </c>
    </row>
    <row r="59" spans="1:10" ht="25" customHeight="1">
      <c r="A59" s="20" t="s">
        <v>16</v>
      </c>
      <c r="B59" s="123" t="s">
        <v>13</v>
      </c>
      <c r="C59" s="136" t="s">
        <v>137</v>
      </c>
      <c r="D59" s="135"/>
      <c r="E59" s="121" t="s">
        <v>252</v>
      </c>
      <c r="F59" s="121" t="s">
        <v>266</v>
      </c>
      <c r="G59" s="121"/>
      <c r="H59" s="121"/>
    </row>
    <row r="60" spans="1:10" ht="25" customHeight="1">
      <c r="A60" s="123"/>
      <c r="B60" s="123"/>
      <c r="C60" s="136" t="s">
        <v>138</v>
      </c>
      <c r="D60" s="135"/>
      <c r="E60" s="121"/>
      <c r="F60" s="121"/>
      <c r="G60" s="121"/>
      <c r="H60" s="121"/>
    </row>
    <row r="61" spans="1:10" ht="25" customHeight="1">
      <c r="A61" s="123"/>
      <c r="B61" s="123"/>
      <c r="C61" s="136"/>
      <c r="D61" s="135"/>
      <c r="E61" s="121"/>
      <c r="F61" s="121"/>
      <c r="G61" s="121"/>
      <c r="H61" s="121"/>
    </row>
    <row r="62" spans="1:10" ht="25" customHeight="1">
      <c r="A62" s="20" t="s">
        <v>15</v>
      </c>
      <c r="B62" s="123" t="s">
        <v>202</v>
      </c>
      <c r="C62" s="136" t="s">
        <v>140</v>
      </c>
      <c r="D62" s="126">
        <v>402800</v>
      </c>
      <c r="E62" s="121">
        <v>402000</v>
      </c>
      <c r="F62" s="121">
        <v>402000</v>
      </c>
      <c r="G62" s="121">
        <f t="shared" si="0"/>
        <v>0</v>
      </c>
      <c r="H62" s="121">
        <f t="shared" si="1"/>
        <v>800</v>
      </c>
    </row>
    <row r="63" spans="1:10" ht="25" customHeight="1">
      <c r="A63" s="20" t="s">
        <v>16</v>
      </c>
      <c r="B63" s="123" t="s">
        <v>203</v>
      </c>
      <c r="C63" s="136" t="s">
        <v>139</v>
      </c>
      <c r="D63" s="135"/>
      <c r="E63" s="121" t="s">
        <v>253</v>
      </c>
      <c r="F63" s="121" t="s">
        <v>232</v>
      </c>
      <c r="G63" s="121"/>
      <c r="H63" s="121"/>
    </row>
    <row r="64" spans="1:10" ht="25" customHeight="1">
      <c r="A64" s="123"/>
      <c r="B64" s="123"/>
      <c r="C64" s="136"/>
      <c r="D64" s="135"/>
      <c r="E64" s="121"/>
      <c r="F64" s="121"/>
      <c r="G64" s="121"/>
      <c r="H64" s="121"/>
    </row>
    <row r="65" spans="1:8" ht="25" customHeight="1">
      <c r="A65" s="20" t="s">
        <v>15</v>
      </c>
      <c r="B65" s="123" t="s">
        <v>202</v>
      </c>
      <c r="C65" s="136" t="s">
        <v>141</v>
      </c>
      <c r="D65" s="126">
        <v>467700</v>
      </c>
      <c r="E65" s="121">
        <v>467500</v>
      </c>
      <c r="F65" s="121">
        <v>467500</v>
      </c>
      <c r="G65" s="121">
        <f t="shared" si="0"/>
        <v>0</v>
      </c>
      <c r="H65" s="121">
        <f t="shared" si="1"/>
        <v>200</v>
      </c>
    </row>
    <row r="66" spans="1:8" ht="25" customHeight="1">
      <c r="A66" s="20" t="s">
        <v>16</v>
      </c>
      <c r="B66" s="123" t="s">
        <v>203</v>
      </c>
      <c r="C66" s="136" t="s">
        <v>73</v>
      </c>
      <c r="D66" s="135"/>
      <c r="E66" s="121" t="s">
        <v>254</v>
      </c>
      <c r="F66" s="121" t="s">
        <v>267</v>
      </c>
      <c r="G66" s="121"/>
      <c r="H66" s="121"/>
    </row>
    <row r="67" spans="1:8" ht="25" customHeight="1">
      <c r="A67" s="123"/>
      <c r="B67" s="123"/>
      <c r="C67" s="136"/>
      <c r="D67" s="135"/>
      <c r="E67" s="121"/>
      <c r="F67" s="121"/>
      <c r="G67" s="121"/>
      <c r="H67" s="121"/>
    </row>
    <row r="68" spans="1:8" ht="25" customHeight="1">
      <c r="A68" s="123" t="s">
        <v>15</v>
      </c>
      <c r="B68" s="123" t="s">
        <v>202</v>
      </c>
      <c r="C68" s="136" t="s">
        <v>144</v>
      </c>
      <c r="D68" s="126">
        <v>466000</v>
      </c>
      <c r="E68" s="121">
        <v>466000</v>
      </c>
      <c r="F68" s="121">
        <v>466000</v>
      </c>
      <c r="G68" s="121">
        <f t="shared" si="0"/>
        <v>0</v>
      </c>
      <c r="H68" s="121"/>
    </row>
    <row r="69" spans="1:8" ht="25" customHeight="1">
      <c r="A69" s="123" t="s">
        <v>16</v>
      </c>
      <c r="B69" s="123" t="s">
        <v>13</v>
      </c>
      <c r="C69" s="136" t="s">
        <v>142</v>
      </c>
      <c r="D69" s="135"/>
      <c r="E69" s="121" t="s">
        <v>255</v>
      </c>
      <c r="F69" s="121" t="s">
        <v>338</v>
      </c>
      <c r="G69" s="121"/>
      <c r="H69" s="121"/>
    </row>
    <row r="70" spans="1:8" ht="25" customHeight="1">
      <c r="A70" s="123"/>
      <c r="B70" s="123"/>
      <c r="C70" s="136" t="s">
        <v>143</v>
      </c>
      <c r="D70" s="135"/>
      <c r="E70" s="121"/>
      <c r="F70" s="121"/>
      <c r="G70" s="121"/>
      <c r="H70" s="121"/>
    </row>
    <row r="71" spans="1:8" ht="25" customHeight="1">
      <c r="A71" s="123"/>
      <c r="B71" s="123"/>
      <c r="C71" s="136"/>
      <c r="D71" s="135"/>
      <c r="E71" s="121"/>
      <c r="F71" s="121"/>
      <c r="G71" s="121"/>
      <c r="H71" s="121"/>
    </row>
    <row r="72" spans="1:8" ht="25" customHeight="1">
      <c r="A72" s="123" t="s">
        <v>15</v>
      </c>
      <c r="B72" s="123" t="s">
        <v>202</v>
      </c>
      <c r="C72" s="136" t="s">
        <v>147</v>
      </c>
      <c r="D72" s="126">
        <v>499500</v>
      </c>
      <c r="E72" s="121">
        <v>416000</v>
      </c>
      <c r="F72" s="121">
        <v>416000</v>
      </c>
      <c r="G72" s="121">
        <f t="shared" si="0"/>
        <v>0</v>
      </c>
      <c r="H72" s="121">
        <f t="shared" si="1"/>
        <v>83500</v>
      </c>
    </row>
    <row r="73" spans="1:8" ht="25" customHeight="1">
      <c r="A73" s="123" t="s">
        <v>16</v>
      </c>
      <c r="B73" s="123" t="s">
        <v>13</v>
      </c>
      <c r="C73" s="136" t="s">
        <v>145</v>
      </c>
      <c r="D73" s="135"/>
      <c r="E73" s="121" t="s">
        <v>256</v>
      </c>
      <c r="F73" s="121" t="s">
        <v>234</v>
      </c>
      <c r="G73" s="121"/>
      <c r="H73" s="121"/>
    </row>
    <row r="74" spans="1:8" ht="25" customHeight="1">
      <c r="A74" s="123"/>
      <c r="B74" s="123"/>
      <c r="C74" s="136" t="s">
        <v>146</v>
      </c>
      <c r="D74" s="135"/>
      <c r="E74" s="121"/>
      <c r="F74" s="121"/>
      <c r="G74" s="121"/>
      <c r="H74" s="121"/>
    </row>
    <row r="75" spans="1:8" ht="25" customHeight="1">
      <c r="A75" s="123"/>
      <c r="B75" s="123"/>
      <c r="C75" s="136"/>
      <c r="D75" s="135"/>
      <c r="E75" s="121"/>
      <c r="F75" s="121"/>
      <c r="G75" s="121"/>
      <c r="H75" s="121"/>
    </row>
    <row r="76" spans="1:8" ht="25" customHeight="1">
      <c r="A76" s="123" t="s">
        <v>15</v>
      </c>
      <c r="B76" s="123" t="s">
        <v>202</v>
      </c>
      <c r="C76" s="136" t="s">
        <v>150</v>
      </c>
      <c r="D76" s="126">
        <v>956000</v>
      </c>
      <c r="E76" s="121">
        <v>750000</v>
      </c>
      <c r="F76" s="121">
        <v>744706</v>
      </c>
      <c r="G76" s="121">
        <f t="shared" si="0"/>
        <v>5294</v>
      </c>
      <c r="H76" s="121">
        <f t="shared" si="1"/>
        <v>206000</v>
      </c>
    </row>
    <row r="77" spans="1:8" ht="25" customHeight="1">
      <c r="A77" s="123" t="s">
        <v>16</v>
      </c>
      <c r="B77" s="123" t="s">
        <v>13</v>
      </c>
      <c r="C77" s="136" t="s">
        <v>148</v>
      </c>
      <c r="D77" s="135"/>
      <c r="E77" s="121" t="s">
        <v>257</v>
      </c>
      <c r="F77" s="121" t="s">
        <v>240</v>
      </c>
      <c r="G77" s="121"/>
      <c r="H77" s="121"/>
    </row>
    <row r="78" spans="1:8" ht="25" customHeight="1">
      <c r="A78" s="123"/>
      <c r="B78" s="123"/>
      <c r="C78" s="136" t="s">
        <v>149</v>
      </c>
      <c r="D78" s="135"/>
      <c r="E78" s="121"/>
      <c r="F78" s="121"/>
      <c r="G78" s="121"/>
      <c r="H78" s="121"/>
    </row>
    <row r="79" spans="1:8" ht="25" customHeight="1">
      <c r="A79" s="123"/>
      <c r="B79" s="123"/>
      <c r="C79" s="136"/>
      <c r="D79" s="135"/>
      <c r="E79" s="121"/>
      <c r="F79" s="121"/>
      <c r="G79" s="121"/>
      <c r="H79" s="121"/>
    </row>
    <row r="80" spans="1:8" ht="25" customHeight="1">
      <c r="A80" s="123"/>
      <c r="B80" s="123"/>
      <c r="C80" s="136"/>
      <c r="D80" s="135"/>
      <c r="E80" s="121"/>
      <c r="F80" s="121"/>
      <c r="G80" s="121"/>
      <c r="H80" s="121"/>
    </row>
    <row r="81" spans="1:8" ht="25" customHeight="1">
      <c r="A81" s="123"/>
      <c r="B81" s="123"/>
      <c r="C81" s="136"/>
      <c r="D81" s="135"/>
      <c r="E81" s="121"/>
      <c r="F81" s="121"/>
      <c r="G81" s="121"/>
      <c r="H81" s="121"/>
    </row>
    <row r="82" spans="1:8" ht="25" customHeight="1">
      <c r="A82" s="123" t="s">
        <v>15</v>
      </c>
      <c r="B82" s="123" t="s">
        <v>202</v>
      </c>
      <c r="C82" s="136" t="s">
        <v>153</v>
      </c>
      <c r="D82" s="126">
        <v>47000</v>
      </c>
      <c r="E82" s="121">
        <v>45500</v>
      </c>
      <c r="F82" s="121">
        <v>45500</v>
      </c>
      <c r="G82" s="121">
        <f t="shared" ref="G82:G142" si="2">SUM(E82-F82)</f>
        <v>0</v>
      </c>
      <c r="H82" s="121">
        <f t="shared" ref="H82:H142" si="3">+D82-E82</f>
        <v>1500</v>
      </c>
    </row>
    <row r="83" spans="1:8" ht="25" customHeight="1">
      <c r="A83" s="123" t="s">
        <v>16</v>
      </c>
      <c r="B83" s="123" t="s">
        <v>13</v>
      </c>
      <c r="C83" s="136" t="s">
        <v>151</v>
      </c>
      <c r="D83" s="135"/>
      <c r="E83" s="121" t="s">
        <v>258</v>
      </c>
      <c r="F83" s="121" t="s">
        <v>230</v>
      </c>
      <c r="G83" s="121"/>
      <c r="H83" s="121"/>
    </row>
    <row r="84" spans="1:8" ht="25" customHeight="1">
      <c r="A84" s="123"/>
      <c r="B84" s="123"/>
      <c r="C84" s="136" t="s">
        <v>152</v>
      </c>
      <c r="D84" s="135"/>
      <c r="E84" s="121"/>
      <c r="F84" s="121"/>
      <c r="G84" s="121"/>
      <c r="H84" s="121"/>
    </row>
    <row r="85" spans="1:8" ht="25" customHeight="1">
      <c r="A85" s="123"/>
      <c r="B85" s="123"/>
      <c r="C85" s="136"/>
      <c r="D85" s="135"/>
      <c r="E85" s="121"/>
      <c r="F85" s="121"/>
      <c r="G85" s="121"/>
      <c r="H85" s="121"/>
    </row>
    <row r="86" spans="1:8" ht="25" customHeight="1">
      <c r="A86" s="123" t="s">
        <v>15</v>
      </c>
      <c r="B86" s="123" t="s">
        <v>202</v>
      </c>
      <c r="C86" s="136" t="s">
        <v>157</v>
      </c>
      <c r="D86" s="126">
        <v>335900</v>
      </c>
      <c r="E86" s="121">
        <v>335500</v>
      </c>
      <c r="F86" s="121">
        <v>327196</v>
      </c>
      <c r="G86" s="121">
        <f t="shared" si="2"/>
        <v>8304</v>
      </c>
      <c r="H86" s="121">
        <f t="shared" si="3"/>
        <v>400</v>
      </c>
    </row>
    <row r="87" spans="1:8" ht="25" customHeight="1">
      <c r="A87" s="123" t="s">
        <v>16</v>
      </c>
      <c r="B87" s="123" t="s">
        <v>13</v>
      </c>
      <c r="C87" s="136" t="s">
        <v>154</v>
      </c>
      <c r="D87" s="135"/>
      <c r="E87" s="121" t="s">
        <v>259</v>
      </c>
      <c r="F87" s="121" t="s">
        <v>241</v>
      </c>
      <c r="G87" s="121"/>
      <c r="H87" s="121"/>
    </row>
    <row r="88" spans="1:8" ht="25" customHeight="1">
      <c r="A88" s="123"/>
      <c r="B88" s="123"/>
      <c r="C88" s="136" t="s">
        <v>155</v>
      </c>
      <c r="D88" s="135"/>
      <c r="E88" s="121"/>
      <c r="F88" s="121"/>
      <c r="G88" s="121"/>
      <c r="H88" s="121"/>
    </row>
    <row r="89" spans="1:8" ht="25" customHeight="1">
      <c r="A89" s="123"/>
      <c r="B89" s="123"/>
      <c r="C89" s="136" t="s">
        <v>156</v>
      </c>
      <c r="D89" s="135"/>
      <c r="E89" s="121"/>
      <c r="F89" s="121"/>
      <c r="G89" s="121"/>
      <c r="H89" s="121"/>
    </row>
    <row r="90" spans="1:8" ht="25" customHeight="1">
      <c r="A90" s="123"/>
      <c r="B90" s="123"/>
      <c r="C90" s="136"/>
      <c r="D90" s="135"/>
      <c r="E90" s="121"/>
      <c r="F90" s="121"/>
      <c r="G90" s="121"/>
      <c r="H90" s="121"/>
    </row>
    <row r="91" spans="1:8" ht="25" customHeight="1">
      <c r="A91" s="20"/>
      <c r="B91" s="123"/>
      <c r="C91" s="136"/>
      <c r="D91" s="135"/>
      <c r="E91" s="121"/>
      <c r="F91" s="121"/>
      <c r="G91" s="121"/>
      <c r="H91" s="121"/>
    </row>
    <row r="92" spans="1:8" ht="25" customHeight="1">
      <c r="A92" s="20" t="s">
        <v>15</v>
      </c>
      <c r="B92" s="123" t="s">
        <v>202</v>
      </c>
      <c r="C92" s="136" t="s">
        <v>159</v>
      </c>
      <c r="D92" s="126">
        <v>479600</v>
      </c>
      <c r="E92" s="121">
        <v>390000</v>
      </c>
      <c r="F92" s="121">
        <v>390000</v>
      </c>
      <c r="G92" s="121">
        <f t="shared" si="2"/>
        <v>0</v>
      </c>
      <c r="H92" s="121">
        <f t="shared" si="3"/>
        <v>89600</v>
      </c>
    </row>
    <row r="93" spans="1:8" ht="25" customHeight="1">
      <c r="A93" s="20" t="s">
        <v>16</v>
      </c>
      <c r="B93" s="123" t="s">
        <v>13</v>
      </c>
      <c r="C93" s="136" t="s">
        <v>148</v>
      </c>
      <c r="D93" s="135"/>
      <c r="E93" s="121" t="s">
        <v>260</v>
      </c>
      <c r="F93" s="121" t="s">
        <v>239</v>
      </c>
      <c r="G93" s="121"/>
      <c r="H93" s="121"/>
    </row>
    <row r="94" spans="1:8" ht="25" customHeight="1">
      <c r="A94" s="123"/>
      <c r="B94" s="123"/>
      <c r="C94" s="136" t="s">
        <v>158</v>
      </c>
      <c r="D94" s="135"/>
      <c r="E94" s="121"/>
      <c r="F94" s="121"/>
      <c r="G94" s="121"/>
      <c r="H94" s="121"/>
    </row>
    <row r="95" spans="1:8" ht="25" customHeight="1">
      <c r="A95" s="123"/>
      <c r="B95" s="123"/>
      <c r="C95" s="136"/>
      <c r="D95" s="135"/>
      <c r="E95" s="121"/>
      <c r="F95" s="121"/>
      <c r="G95" s="121"/>
      <c r="H95" s="121"/>
    </row>
    <row r="96" spans="1:8" s="155" customFormat="1" ht="25" customHeight="1">
      <c r="A96" s="153" t="s">
        <v>15</v>
      </c>
      <c r="B96" s="153" t="s">
        <v>202</v>
      </c>
      <c r="C96" s="156" t="s">
        <v>161</v>
      </c>
      <c r="D96" s="154">
        <v>252500</v>
      </c>
      <c r="E96" s="141">
        <v>252500</v>
      </c>
      <c r="F96" s="141">
        <v>252500</v>
      </c>
      <c r="G96" s="141">
        <f t="shared" si="2"/>
        <v>0</v>
      </c>
      <c r="H96" s="141">
        <f t="shared" si="3"/>
        <v>0</v>
      </c>
    </row>
    <row r="97" spans="1:8" s="155" customFormat="1" ht="25" customHeight="1">
      <c r="A97" s="153" t="s">
        <v>16</v>
      </c>
      <c r="B97" s="153" t="s">
        <v>13</v>
      </c>
      <c r="C97" s="156" t="s">
        <v>160</v>
      </c>
      <c r="D97" s="157"/>
      <c r="E97" s="141"/>
      <c r="F97" s="141" t="s">
        <v>339</v>
      </c>
      <c r="G97" s="141"/>
      <c r="H97" s="141"/>
    </row>
    <row r="98" spans="1:8" s="155" customFormat="1" ht="25" customHeight="1">
      <c r="A98" s="153"/>
      <c r="B98" s="153"/>
      <c r="C98" s="156" t="s">
        <v>162</v>
      </c>
      <c r="D98" s="157"/>
      <c r="E98" s="141"/>
      <c r="F98" s="141"/>
      <c r="G98" s="141"/>
      <c r="H98" s="141"/>
    </row>
    <row r="99" spans="1:8" ht="25" customHeight="1">
      <c r="A99" s="123"/>
      <c r="B99" s="123"/>
      <c r="C99" s="136"/>
      <c r="D99" s="135"/>
      <c r="E99" s="121"/>
      <c r="F99" s="121"/>
      <c r="G99" s="121"/>
      <c r="H99" s="121"/>
    </row>
    <row r="100" spans="1:8" ht="25" customHeight="1">
      <c r="A100" s="123" t="s">
        <v>15</v>
      </c>
      <c r="B100" s="123" t="s">
        <v>202</v>
      </c>
      <c r="C100" s="136" t="s">
        <v>164</v>
      </c>
      <c r="D100" s="126">
        <v>499500</v>
      </c>
      <c r="E100" s="121">
        <v>499500</v>
      </c>
      <c r="F100" s="121">
        <v>499500</v>
      </c>
      <c r="G100" s="121">
        <f t="shared" si="2"/>
        <v>0</v>
      </c>
      <c r="H100" s="121">
        <f t="shared" si="3"/>
        <v>0</v>
      </c>
    </row>
    <row r="101" spans="1:8" ht="25" customHeight="1">
      <c r="A101" s="123" t="s">
        <v>16</v>
      </c>
      <c r="B101" s="123" t="s">
        <v>13</v>
      </c>
      <c r="C101" s="136" t="s">
        <v>163</v>
      </c>
      <c r="D101" s="135"/>
      <c r="E101" s="121"/>
      <c r="F101" s="121" t="s">
        <v>365</v>
      </c>
      <c r="G101" s="121"/>
      <c r="H101" s="121"/>
    </row>
    <row r="102" spans="1:8" ht="25" customHeight="1">
      <c r="A102" s="123"/>
      <c r="B102" s="123"/>
      <c r="C102" s="136"/>
      <c r="D102" s="135"/>
      <c r="E102" s="121"/>
      <c r="F102" s="121"/>
      <c r="G102" s="121"/>
      <c r="H102" s="121"/>
    </row>
    <row r="103" spans="1:8" s="155" customFormat="1" ht="25" customHeight="1">
      <c r="A103" s="19" t="s">
        <v>15</v>
      </c>
      <c r="B103" s="153" t="s">
        <v>208</v>
      </c>
      <c r="C103" s="156" t="s">
        <v>88</v>
      </c>
      <c r="D103" s="154">
        <v>361600</v>
      </c>
      <c r="E103" s="141">
        <v>289000</v>
      </c>
      <c r="F103" s="141">
        <v>289000</v>
      </c>
      <c r="G103" s="141">
        <f t="shared" si="2"/>
        <v>0</v>
      </c>
      <c r="H103" s="141">
        <f t="shared" si="3"/>
        <v>72600</v>
      </c>
    </row>
    <row r="104" spans="1:8" s="155" customFormat="1" ht="25" customHeight="1">
      <c r="A104" s="19" t="s">
        <v>16</v>
      </c>
      <c r="B104" s="153" t="s">
        <v>209</v>
      </c>
      <c r="C104" s="156" t="s">
        <v>162</v>
      </c>
      <c r="D104" s="157"/>
      <c r="E104" s="141"/>
      <c r="F104" s="141" t="s">
        <v>340</v>
      </c>
      <c r="G104" s="141"/>
      <c r="H104" s="141"/>
    </row>
    <row r="105" spans="1:8" ht="25" customHeight="1">
      <c r="A105" s="123"/>
      <c r="B105" s="123"/>
      <c r="C105" s="136"/>
      <c r="D105" s="135"/>
      <c r="E105" s="121"/>
      <c r="F105" s="121"/>
      <c r="G105" s="121"/>
      <c r="H105" s="121"/>
    </row>
    <row r="106" spans="1:8" ht="25" customHeight="1">
      <c r="A106" s="123" t="s">
        <v>15</v>
      </c>
      <c r="B106" s="123" t="s">
        <v>202</v>
      </c>
      <c r="C106" s="136" t="s">
        <v>167</v>
      </c>
      <c r="D106" s="126">
        <v>91600</v>
      </c>
      <c r="E106" s="121">
        <v>82000</v>
      </c>
      <c r="F106" s="121">
        <v>82000</v>
      </c>
      <c r="G106" s="121">
        <f t="shared" si="2"/>
        <v>0</v>
      </c>
      <c r="H106" s="121">
        <f t="shared" si="3"/>
        <v>9600</v>
      </c>
    </row>
    <row r="107" spans="1:8" ht="25" customHeight="1">
      <c r="A107" s="123" t="s">
        <v>16</v>
      </c>
      <c r="B107" s="123" t="s">
        <v>13</v>
      </c>
      <c r="C107" s="136" t="s">
        <v>165</v>
      </c>
      <c r="D107" s="135"/>
      <c r="E107" s="121"/>
      <c r="F107" s="121" t="s">
        <v>363</v>
      </c>
      <c r="G107" s="121"/>
      <c r="H107" s="121"/>
    </row>
    <row r="108" spans="1:8" ht="25" customHeight="1">
      <c r="A108" s="123"/>
      <c r="B108" s="123"/>
      <c r="C108" s="136" t="s">
        <v>166</v>
      </c>
      <c r="D108" s="135"/>
      <c r="E108" s="121"/>
      <c r="F108" s="121"/>
      <c r="G108" s="121"/>
      <c r="H108" s="121"/>
    </row>
    <row r="109" spans="1:8" ht="25" customHeight="1">
      <c r="A109" s="123"/>
      <c r="B109" s="123"/>
      <c r="C109" s="136"/>
      <c r="D109" s="135"/>
      <c r="E109" s="121"/>
      <c r="F109" s="121"/>
      <c r="G109" s="121"/>
      <c r="H109" s="121"/>
    </row>
    <row r="110" spans="1:8" ht="25" customHeight="1">
      <c r="A110" s="123" t="s">
        <v>15</v>
      </c>
      <c r="B110" s="123" t="s">
        <v>202</v>
      </c>
      <c r="C110" s="136" t="s">
        <v>136</v>
      </c>
      <c r="D110" s="126">
        <v>241000</v>
      </c>
      <c r="E110" s="155"/>
      <c r="F110" s="121"/>
      <c r="G110" s="121">
        <f t="shared" si="2"/>
        <v>0</v>
      </c>
      <c r="H110" s="121">
        <f t="shared" si="3"/>
        <v>241000</v>
      </c>
    </row>
    <row r="111" spans="1:8" ht="25" customHeight="1">
      <c r="A111" s="123" t="s">
        <v>16</v>
      </c>
      <c r="B111" s="123" t="s">
        <v>13</v>
      </c>
      <c r="C111" s="136" t="s">
        <v>168</v>
      </c>
      <c r="D111" s="135"/>
      <c r="E111" s="155" t="s">
        <v>366</v>
      </c>
      <c r="F111" s="121"/>
      <c r="G111" s="121"/>
      <c r="H111" s="121"/>
    </row>
    <row r="112" spans="1:8" ht="25" customHeight="1">
      <c r="A112" s="123"/>
      <c r="B112" s="123"/>
      <c r="C112" s="136" t="s">
        <v>166</v>
      </c>
      <c r="D112" s="135"/>
      <c r="E112" s="121"/>
      <c r="F112" s="121"/>
      <c r="G112" s="121"/>
      <c r="H112" s="121"/>
    </row>
    <row r="113" spans="1:8" ht="25" customHeight="1">
      <c r="A113" s="123"/>
      <c r="B113" s="123"/>
      <c r="C113" s="136"/>
      <c r="D113" s="135"/>
      <c r="E113" s="121"/>
      <c r="F113" s="121"/>
      <c r="G113" s="121"/>
      <c r="H113" s="121"/>
    </row>
    <row r="114" spans="1:8" s="155" customFormat="1" ht="25" customHeight="1">
      <c r="A114" s="153" t="s">
        <v>15</v>
      </c>
      <c r="B114" s="153" t="s">
        <v>202</v>
      </c>
      <c r="C114" s="156" t="s">
        <v>171</v>
      </c>
      <c r="D114" s="154">
        <v>90400</v>
      </c>
      <c r="E114" s="141">
        <v>90400</v>
      </c>
      <c r="F114" s="141">
        <v>90400</v>
      </c>
      <c r="G114" s="141">
        <f t="shared" si="2"/>
        <v>0</v>
      </c>
      <c r="H114" s="141">
        <f t="shared" si="3"/>
        <v>0</v>
      </c>
    </row>
    <row r="115" spans="1:8" s="155" customFormat="1" ht="25" customHeight="1">
      <c r="A115" s="153" t="s">
        <v>16</v>
      </c>
      <c r="B115" s="153" t="s">
        <v>13</v>
      </c>
      <c r="C115" s="156" t="s">
        <v>169</v>
      </c>
      <c r="D115" s="157"/>
      <c r="E115" s="141"/>
      <c r="F115" s="141" t="s">
        <v>350</v>
      </c>
      <c r="G115" s="141"/>
      <c r="H115" s="141"/>
    </row>
    <row r="116" spans="1:8" s="155" customFormat="1" ht="25" customHeight="1">
      <c r="A116" s="153"/>
      <c r="B116" s="153"/>
      <c r="C116" s="156" t="s">
        <v>170</v>
      </c>
      <c r="D116" s="157"/>
      <c r="E116" s="141"/>
      <c r="F116" s="141"/>
      <c r="G116" s="141"/>
      <c r="H116" s="141"/>
    </row>
    <row r="117" spans="1:8" s="155" customFormat="1" ht="25" customHeight="1">
      <c r="A117" s="153"/>
      <c r="B117" s="153"/>
      <c r="C117" s="156" t="s">
        <v>166</v>
      </c>
      <c r="D117" s="157"/>
      <c r="E117" s="141"/>
      <c r="F117" s="141"/>
      <c r="G117" s="141"/>
      <c r="H117" s="141"/>
    </row>
    <row r="118" spans="1:8" ht="25" customHeight="1">
      <c r="A118" s="123"/>
      <c r="B118" s="123"/>
      <c r="C118" s="136"/>
      <c r="D118" s="135"/>
      <c r="E118" s="121"/>
      <c r="F118" s="121"/>
      <c r="G118" s="121"/>
      <c r="H118" s="121"/>
    </row>
    <row r="119" spans="1:8" s="155" customFormat="1" ht="25" customHeight="1">
      <c r="A119" s="19" t="s">
        <v>15</v>
      </c>
      <c r="B119" s="153" t="s">
        <v>202</v>
      </c>
      <c r="C119" s="156" t="s">
        <v>171</v>
      </c>
      <c r="D119" s="154">
        <v>125500</v>
      </c>
      <c r="E119" s="141">
        <v>124300</v>
      </c>
      <c r="F119" s="141">
        <v>124300</v>
      </c>
      <c r="G119" s="141">
        <f t="shared" si="2"/>
        <v>0</v>
      </c>
      <c r="H119" s="141">
        <f t="shared" si="3"/>
        <v>1200</v>
      </c>
    </row>
    <row r="120" spans="1:8" s="155" customFormat="1" ht="25" customHeight="1">
      <c r="A120" s="19" t="s">
        <v>16</v>
      </c>
      <c r="B120" s="153" t="s">
        <v>13</v>
      </c>
      <c r="C120" s="156" t="s">
        <v>172</v>
      </c>
      <c r="D120" s="157"/>
      <c r="E120" s="141"/>
      <c r="F120" s="141" t="s">
        <v>341</v>
      </c>
      <c r="G120" s="141"/>
      <c r="H120" s="141"/>
    </row>
    <row r="121" spans="1:8" s="155" customFormat="1" ht="25" customHeight="1">
      <c r="A121" s="153"/>
      <c r="B121" s="153"/>
      <c r="C121" s="156" t="s">
        <v>173</v>
      </c>
      <c r="D121" s="157"/>
      <c r="E121" s="141"/>
      <c r="F121" s="141"/>
      <c r="G121" s="141"/>
      <c r="H121" s="141"/>
    </row>
    <row r="122" spans="1:8" s="155" customFormat="1" ht="25" customHeight="1">
      <c r="A122" s="153"/>
      <c r="B122" s="153"/>
      <c r="C122" s="156" t="s">
        <v>166</v>
      </c>
      <c r="D122" s="157"/>
      <c r="E122" s="141"/>
      <c r="F122" s="141"/>
      <c r="G122" s="141"/>
      <c r="H122" s="141"/>
    </row>
    <row r="123" spans="1:8" ht="25" customHeight="1">
      <c r="A123" s="123"/>
      <c r="B123" s="123"/>
      <c r="C123" s="136"/>
      <c r="D123" s="135"/>
      <c r="E123" s="121"/>
      <c r="F123" s="121"/>
      <c r="G123" s="121"/>
      <c r="H123" s="121"/>
    </row>
    <row r="124" spans="1:8" s="155" customFormat="1" ht="25" customHeight="1">
      <c r="A124" s="153" t="s">
        <v>15</v>
      </c>
      <c r="B124" s="153" t="s">
        <v>202</v>
      </c>
      <c r="C124" s="156" t="s">
        <v>177</v>
      </c>
      <c r="D124" s="154">
        <v>348000</v>
      </c>
      <c r="E124" s="141">
        <v>348000</v>
      </c>
      <c r="F124" s="141">
        <v>348000</v>
      </c>
      <c r="G124" s="141">
        <f t="shared" si="2"/>
        <v>0</v>
      </c>
      <c r="H124" s="141">
        <f t="shared" si="3"/>
        <v>0</v>
      </c>
    </row>
    <row r="125" spans="1:8" s="155" customFormat="1" ht="25" customHeight="1">
      <c r="A125" s="153" t="s">
        <v>16</v>
      </c>
      <c r="B125" s="153" t="s">
        <v>13</v>
      </c>
      <c r="C125" s="156" t="s">
        <v>174</v>
      </c>
      <c r="D125" s="157"/>
      <c r="E125" s="141"/>
      <c r="F125" s="141" t="s">
        <v>345</v>
      </c>
      <c r="G125" s="141"/>
      <c r="H125" s="141"/>
    </row>
    <row r="126" spans="1:8" s="155" customFormat="1" ht="25" customHeight="1">
      <c r="A126" s="153"/>
      <c r="B126" s="153"/>
      <c r="C126" s="156" t="s">
        <v>175</v>
      </c>
      <c r="D126" s="157"/>
      <c r="E126" s="141"/>
      <c r="F126" s="141"/>
      <c r="G126" s="141"/>
      <c r="H126" s="141"/>
    </row>
    <row r="127" spans="1:8" s="155" customFormat="1" ht="25" customHeight="1">
      <c r="A127" s="153"/>
      <c r="B127" s="153"/>
      <c r="C127" s="156" t="s">
        <v>176</v>
      </c>
      <c r="D127" s="157"/>
      <c r="E127" s="141"/>
      <c r="F127" s="141"/>
      <c r="G127" s="141"/>
      <c r="H127" s="141"/>
    </row>
    <row r="128" spans="1:8" s="155" customFormat="1" ht="25" customHeight="1">
      <c r="A128" s="153"/>
      <c r="B128" s="153"/>
      <c r="C128" s="156" t="s">
        <v>166</v>
      </c>
      <c r="D128" s="157"/>
      <c r="E128" s="141"/>
      <c r="F128" s="141"/>
      <c r="G128" s="141"/>
      <c r="H128" s="141"/>
    </row>
    <row r="129" spans="1:8" ht="25" customHeight="1">
      <c r="A129" s="123"/>
      <c r="B129" s="123"/>
      <c r="C129" s="136"/>
      <c r="D129" s="135"/>
      <c r="E129" s="121"/>
      <c r="F129" s="121"/>
      <c r="G129" s="121"/>
      <c r="H129" s="121"/>
    </row>
    <row r="130" spans="1:8" s="155" customFormat="1" ht="25" customHeight="1">
      <c r="A130" s="19" t="s">
        <v>15</v>
      </c>
      <c r="B130" s="153" t="s">
        <v>202</v>
      </c>
      <c r="C130" s="156" t="s">
        <v>179</v>
      </c>
      <c r="D130" s="154">
        <v>117000</v>
      </c>
      <c r="E130" s="141">
        <v>117000</v>
      </c>
      <c r="F130" s="141">
        <v>117000</v>
      </c>
      <c r="G130" s="141">
        <f t="shared" si="2"/>
        <v>0</v>
      </c>
      <c r="H130" s="141">
        <f t="shared" si="3"/>
        <v>0</v>
      </c>
    </row>
    <row r="131" spans="1:8" s="155" customFormat="1" ht="25" customHeight="1">
      <c r="A131" s="19" t="s">
        <v>16</v>
      </c>
      <c r="B131" s="153" t="s">
        <v>203</v>
      </c>
      <c r="C131" s="156" t="s">
        <v>178</v>
      </c>
      <c r="D131" s="157"/>
      <c r="E131" s="141" t="s">
        <v>268</v>
      </c>
      <c r="F131" s="141" t="s">
        <v>346</v>
      </c>
      <c r="G131" s="141"/>
      <c r="H131" s="141"/>
    </row>
    <row r="132" spans="1:8" s="155" customFormat="1" ht="25" customHeight="1">
      <c r="A132" s="153"/>
      <c r="B132" s="153"/>
      <c r="C132" s="156" t="s">
        <v>180</v>
      </c>
      <c r="D132" s="157"/>
      <c r="E132" s="141"/>
      <c r="F132" s="141"/>
      <c r="G132" s="141"/>
      <c r="H132" s="141"/>
    </row>
    <row r="133" spans="1:8" ht="25" customHeight="1">
      <c r="A133" s="123"/>
      <c r="B133" s="123"/>
      <c r="C133" s="136"/>
      <c r="D133" s="135"/>
      <c r="E133" s="121"/>
      <c r="F133" s="121"/>
      <c r="G133" s="121"/>
      <c r="H133" s="121"/>
    </row>
    <row r="134" spans="1:8" ht="25" customHeight="1">
      <c r="A134" s="20"/>
      <c r="B134" s="123"/>
      <c r="C134" s="136"/>
      <c r="D134" s="135"/>
      <c r="E134" s="121"/>
      <c r="F134" s="121"/>
      <c r="G134" s="121"/>
      <c r="H134" s="121"/>
    </row>
    <row r="135" spans="1:8" ht="25" customHeight="1">
      <c r="A135" s="20"/>
      <c r="B135" s="123"/>
      <c r="C135" s="136"/>
      <c r="D135" s="135"/>
      <c r="E135" s="121"/>
      <c r="F135" s="121"/>
      <c r="G135" s="121"/>
      <c r="H135" s="121"/>
    </row>
    <row r="136" spans="1:8" ht="25" customHeight="1">
      <c r="A136" s="20" t="s">
        <v>15</v>
      </c>
      <c r="B136" s="123" t="s">
        <v>202</v>
      </c>
      <c r="C136" s="136" t="s">
        <v>140</v>
      </c>
      <c r="D136" s="126">
        <v>494000</v>
      </c>
      <c r="E136" s="121">
        <v>494000</v>
      </c>
      <c r="F136" s="121">
        <v>494000</v>
      </c>
      <c r="G136" s="121">
        <f t="shared" si="2"/>
        <v>0</v>
      </c>
      <c r="H136" s="121">
        <f t="shared" si="3"/>
        <v>0</v>
      </c>
    </row>
    <row r="137" spans="1:8" ht="25" customHeight="1">
      <c r="A137" s="20" t="s">
        <v>16</v>
      </c>
      <c r="B137" s="123" t="s">
        <v>203</v>
      </c>
      <c r="C137" s="136" t="s">
        <v>181</v>
      </c>
      <c r="D137" s="135"/>
      <c r="E137" s="121" t="s">
        <v>261</v>
      </c>
      <c r="F137" s="121" t="s">
        <v>231</v>
      </c>
      <c r="G137" s="121"/>
      <c r="H137" s="121"/>
    </row>
    <row r="138" spans="1:8" ht="25" customHeight="1">
      <c r="A138" s="123"/>
      <c r="B138" s="123"/>
      <c r="C138" s="136"/>
      <c r="D138" s="135"/>
      <c r="E138" s="121"/>
      <c r="F138" s="121"/>
      <c r="G138" s="121"/>
      <c r="H138" s="121"/>
    </row>
    <row r="139" spans="1:8" s="155" customFormat="1" ht="25" customHeight="1">
      <c r="A139" s="153" t="s">
        <v>15</v>
      </c>
      <c r="B139" s="153" t="s">
        <v>202</v>
      </c>
      <c r="C139" s="156" t="s">
        <v>183</v>
      </c>
      <c r="D139" s="154">
        <v>862600</v>
      </c>
      <c r="E139" s="141">
        <v>710000</v>
      </c>
      <c r="F139" s="141">
        <v>710000</v>
      </c>
      <c r="G139" s="141">
        <f t="shared" si="2"/>
        <v>0</v>
      </c>
      <c r="H139" s="141">
        <f t="shared" si="3"/>
        <v>152600</v>
      </c>
    </row>
    <row r="140" spans="1:8" s="155" customFormat="1" ht="25" customHeight="1">
      <c r="A140" s="153" t="s">
        <v>16</v>
      </c>
      <c r="B140" s="153" t="s">
        <v>13</v>
      </c>
      <c r="C140" s="156" t="s">
        <v>182</v>
      </c>
      <c r="D140" s="157"/>
      <c r="E140" s="141"/>
      <c r="F140" s="141" t="s">
        <v>348</v>
      </c>
      <c r="G140" s="141"/>
      <c r="H140" s="141"/>
    </row>
    <row r="141" spans="1:8" ht="25" customHeight="1">
      <c r="A141" s="123"/>
      <c r="B141" s="123"/>
      <c r="C141" s="136"/>
      <c r="D141" s="135"/>
      <c r="E141" s="121"/>
      <c r="F141" s="121"/>
      <c r="G141" s="121"/>
      <c r="H141" s="121"/>
    </row>
    <row r="142" spans="1:8" ht="25" customHeight="1">
      <c r="A142" s="20" t="s">
        <v>15</v>
      </c>
      <c r="B142" s="123" t="s">
        <v>202</v>
      </c>
      <c r="C142" s="136" t="s">
        <v>184</v>
      </c>
      <c r="D142" s="126">
        <v>491000</v>
      </c>
      <c r="E142" s="121">
        <v>491000</v>
      </c>
      <c r="F142" s="121">
        <v>491000</v>
      </c>
      <c r="G142" s="121">
        <f t="shared" si="2"/>
        <v>0</v>
      </c>
      <c r="H142" s="121">
        <f t="shared" si="3"/>
        <v>0</v>
      </c>
    </row>
    <row r="143" spans="1:8" ht="25" customHeight="1">
      <c r="A143" s="20" t="s">
        <v>16</v>
      </c>
      <c r="B143" s="123" t="s">
        <v>203</v>
      </c>
      <c r="C143" s="136" t="s">
        <v>185</v>
      </c>
      <c r="D143" s="135"/>
      <c r="E143" s="121"/>
      <c r="F143" s="121" t="s">
        <v>364</v>
      </c>
      <c r="G143" s="121"/>
      <c r="H143" s="121"/>
    </row>
    <row r="144" spans="1:8" ht="25" customHeight="1">
      <c r="A144" s="123"/>
      <c r="B144" s="123"/>
      <c r="C144" s="136" t="s">
        <v>186</v>
      </c>
      <c r="D144" s="135"/>
      <c r="E144" s="121"/>
      <c r="F144" s="121"/>
      <c r="G144" s="121"/>
      <c r="H144" s="121"/>
    </row>
    <row r="145" spans="1:9" ht="25" customHeight="1">
      <c r="A145" s="123"/>
      <c r="B145" s="123"/>
      <c r="C145" s="136"/>
      <c r="D145" s="135"/>
      <c r="E145" s="121"/>
      <c r="F145" s="121"/>
      <c r="G145" s="121"/>
      <c r="H145" s="121"/>
    </row>
    <row r="146" spans="1:9" s="155" customFormat="1" ht="25" customHeight="1">
      <c r="A146" s="153" t="s">
        <v>15</v>
      </c>
      <c r="B146" s="153" t="s">
        <v>202</v>
      </c>
      <c r="C146" s="156" t="s">
        <v>164</v>
      </c>
      <c r="D146" s="154">
        <v>147600</v>
      </c>
      <c r="E146" s="141">
        <v>131059</v>
      </c>
      <c r="F146" s="141">
        <v>131059</v>
      </c>
      <c r="G146" s="141">
        <f t="shared" ref="G146:G171" si="4">SUM(E146-F146)</f>
        <v>0</v>
      </c>
      <c r="H146" s="141">
        <f t="shared" ref="H146" si="5">+D146-E146</f>
        <v>16541</v>
      </c>
    </row>
    <row r="147" spans="1:9" s="155" customFormat="1" ht="25" customHeight="1">
      <c r="A147" s="153" t="s">
        <v>16</v>
      </c>
      <c r="B147" s="153" t="s">
        <v>13</v>
      </c>
      <c r="C147" s="156" t="s">
        <v>187</v>
      </c>
      <c r="D147" s="157"/>
      <c r="E147" s="141"/>
      <c r="F147" s="141" t="s">
        <v>347</v>
      </c>
      <c r="G147" s="141"/>
      <c r="H147" s="141"/>
    </row>
    <row r="148" spans="1:9" ht="25" customHeight="1">
      <c r="A148" s="123"/>
      <c r="B148" s="123"/>
      <c r="C148" s="136"/>
      <c r="D148" s="135"/>
      <c r="E148" s="121"/>
      <c r="F148" s="121"/>
      <c r="G148" s="121"/>
      <c r="H148" s="121"/>
    </row>
    <row r="149" spans="1:9" ht="25" customHeight="1">
      <c r="A149" s="123" t="s">
        <v>15</v>
      </c>
      <c r="B149" s="123" t="s">
        <v>202</v>
      </c>
      <c r="C149" s="136" t="s">
        <v>190</v>
      </c>
      <c r="D149" s="126">
        <v>499800</v>
      </c>
      <c r="E149" s="141">
        <v>499000</v>
      </c>
      <c r="F149" s="121">
        <v>499000</v>
      </c>
      <c r="G149" s="121">
        <f t="shared" si="4"/>
        <v>0</v>
      </c>
      <c r="H149" s="121">
        <f>+D149-E149</f>
        <v>800</v>
      </c>
    </row>
    <row r="150" spans="1:9" ht="25" customHeight="1">
      <c r="A150" s="123" t="s">
        <v>16</v>
      </c>
      <c r="B150" s="123" t="s">
        <v>13</v>
      </c>
      <c r="C150" s="136" t="s">
        <v>188</v>
      </c>
      <c r="D150" s="135"/>
      <c r="E150" s="141"/>
      <c r="F150" s="121" t="s">
        <v>344</v>
      </c>
      <c r="G150" s="121"/>
      <c r="H150" s="121"/>
    </row>
    <row r="151" spans="1:9" ht="25" customHeight="1">
      <c r="A151" s="123"/>
      <c r="B151" s="123"/>
      <c r="C151" s="136" t="s">
        <v>189</v>
      </c>
      <c r="D151" s="135"/>
      <c r="E151" s="121"/>
      <c r="F151" s="121"/>
      <c r="G151" s="121"/>
      <c r="H151" s="121"/>
    </row>
    <row r="152" spans="1:9" ht="25" customHeight="1">
      <c r="A152" s="123"/>
      <c r="B152" s="123"/>
      <c r="C152" s="136"/>
      <c r="D152" s="135"/>
      <c r="E152" s="121"/>
      <c r="F152" s="121"/>
      <c r="G152" s="121"/>
      <c r="H152" s="121"/>
    </row>
    <row r="153" spans="1:9" ht="25" customHeight="1">
      <c r="A153" s="20" t="s">
        <v>15</v>
      </c>
      <c r="B153" s="123" t="s">
        <v>202</v>
      </c>
      <c r="C153" s="136" t="s">
        <v>191</v>
      </c>
      <c r="D153" s="126">
        <v>271300</v>
      </c>
      <c r="E153" s="141">
        <v>271000</v>
      </c>
      <c r="F153" s="121">
        <v>271000</v>
      </c>
      <c r="G153" s="121">
        <f t="shared" si="4"/>
        <v>0</v>
      </c>
      <c r="H153" s="121">
        <f t="shared" ref="H153:H171" si="6">+D153-E153</f>
        <v>300</v>
      </c>
    </row>
    <row r="154" spans="1:9" ht="25" customHeight="1">
      <c r="A154" s="20" t="s">
        <v>16</v>
      </c>
      <c r="B154" s="123" t="s">
        <v>203</v>
      </c>
      <c r="C154" s="136" t="s">
        <v>192</v>
      </c>
      <c r="D154" s="135"/>
      <c r="E154" s="141" t="s">
        <v>269</v>
      </c>
      <c r="F154" s="121" t="s">
        <v>343</v>
      </c>
      <c r="G154" s="121"/>
      <c r="H154" s="121"/>
    </row>
    <row r="155" spans="1:9" ht="25" customHeight="1">
      <c r="A155" s="123"/>
      <c r="B155" s="123"/>
      <c r="C155" s="136" t="s">
        <v>193</v>
      </c>
      <c r="D155" s="135"/>
      <c r="E155" s="121"/>
      <c r="F155" s="121"/>
      <c r="G155" s="121"/>
      <c r="H155" s="121"/>
    </row>
    <row r="156" spans="1:9" ht="25" customHeight="1">
      <c r="A156" s="123"/>
      <c r="B156" s="123"/>
      <c r="C156" s="136" t="s">
        <v>101</v>
      </c>
      <c r="D156" s="135"/>
      <c r="E156" s="121"/>
      <c r="F156" s="121"/>
      <c r="G156" s="121"/>
      <c r="H156" s="121"/>
    </row>
    <row r="157" spans="1:9" ht="25" customHeight="1">
      <c r="A157" s="123"/>
      <c r="B157" s="123"/>
      <c r="C157" s="136"/>
      <c r="D157" s="135"/>
      <c r="E157" s="121"/>
      <c r="F157" s="121"/>
      <c r="G157" s="121"/>
      <c r="H157" s="121"/>
    </row>
    <row r="158" spans="1:9" ht="25" customHeight="1">
      <c r="A158" s="20" t="s">
        <v>15</v>
      </c>
      <c r="B158" s="123" t="s">
        <v>202</v>
      </c>
      <c r="C158" s="136" t="s">
        <v>195</v>
      </c>
      <c r="D158" s="126">
        <v>498600</v>
      </c>
      <c r="E158" s="141">
        <v>498000</v>
      </c>
      <c r="F158" s="121"/>
      <c r="G158" s="121">
        <f t="shared" si="4"/>
        <v>498000</v>
      </c>
      <c r="H158" s="121">
        <f t="shared" si="6"/>
        <v>600</v>
      </c>
      <c r="I158" s="115" t="s">
        <v>367</v>
      </c>
    </row>
    <row r="159" spans="1:9" ht="25" customHeight="1">
      <c r="A159" s="20" t="s">
        <v>16</v>
      </c>
      <c r="B159" s="123" t="s">
        <v>13</v>
      </c>
      <c r="C159" s="136" t="s">
        <v>194</v>
      </c>
      <c r="D159" s="135"/>
      <c r="E159" s="141" t="s">
        <v>369</v>
      </c>
      <c r="F159" s="121"/>
      <c r="G159" s="121"/>
      <c r="H159" s="121"/>
    </row>
    <row r="160" spans="1:9" ht="25" customHeight="1">
      <c r="A160" s="123"/>
      <c r="B160" s="123"/>
      <c r="C160" s="136" t="s">
        <v>196</v>
      </c>
      <c r="D160" s="135"/>
      <c r="E160" s="121"/>
      <c r="F160" s="122"/>
      <c r="G160" s="121"/>
      <c r="H160" s="121"/>
    </row>
    <row r="161" spans="1:9" ht="25" customHeight="1">
      <c r="A161" s="125"/>
      <c r="B161" s="123"/>
      <c r="C161" s="137"/>
      <c r="D161" s="126"/>
      <c r="E161" s="126"/>
      <c r="F161" s="126"/>
      <c r="G161" s="121"/>
      <c r="H161" s="121"/>
    </row>
    <row r="162" spans="1:9" ht="25" customHeight="1">
      <c r="A162" s="20" t="s">
        <v>15</v>
      </c>
      <c r="B162" s="123" t="s">
        <v>202</v>
      </c>
      <c r="C162" s="137" t="s">
        <v>198</v>
      </c>
      <c r="D162" s="126">
        <v>105700</v>
      </c>
      <c r="E162" s="127">
        <v>103500</v>
      </c>
      <c r="F162" s="127">
        <v>103500</v>
      </c>
      <c r="G162" s="121">
        <f t="shared" si="4"/>
        <v>0</v>
      </c>
      <c r="H162" s="121">
        <f t="shared" si="6"/>
        <v>2200</v>
      </c>
    </row>
    <row r="163" spans="1:9" ht="25" customHeight="1">
      <c r="A163" s="20" t="s">
        <v>16</v>
      </c>
      <c r="B163" s="123" t="s">
        <v>13</v>
      </c>
      <c r="C163" s="137" t="s">
        <v>197</v>
      </c>
      <c r="D163" s="126"/>
      <c r="E163" s="127" t="s">
        <v>262</v>
      </c>
      <c r="F163" s="127" t="s">
        <v>270</v>
      </c>
      <c r="G163" s="121"/>
      <c r="H163" s="121"/>
    </row>
    <row r="164" spans="1:9" ht="25" customHeight="1">
      <c r="A164" s="128"/>
      <c r="B164" s="123"/>
      <c r="C164" s="137" t="s">
        <v>189</v>
      </c>
      <c r="D164" s="126"/>
      <c r="E164" s="127"/>
      <c r="F164" s="127"/>
      <c r="G164" s="121"/>
      <c r="H164" s="121"/>
    </row>
    <row r="165" spans="1:9" ht="25" customHeight="1">
      <c r="A165" s="128"/>
      <c r="B165" s="123"/>
      <c r="C165" s="137"/>
      <c r="D165" s="126"/>
      <c r="E165" s="127"/>
      <c r="F165" s="127"/>
      <c r="G165" s="121"/>
      <c r="H165" s="121"/>
    </row>
    <row r="166" spans="1:9" ht="25" customHeight="1">
      <c r="A166" s="20" t="s">
        <v>15</v>
      </c>
      <c r="B166" s="123" t="s">
        <v>206</v>
      </c>
      <c r="C166" s="137" t="s">
        <v>201</v>
      </c>
      <c r="D166" s="126">
        <v>15000</v>
      </c>
      <c r="E166" s="127"/>
      <c r="F166" s="127"/>
      <c r="G166" s="121">
        <f t="shared" si="4"/>
        <v>0</v>
      </c>
      <c r="H166" s="121">
        <f t="shared" si="6"/>
        <v>15000</v>
      </c>
      <c r="I166" s="155"/>
    </row>
    <row r="167" spans="1:9" ht="25" customHeight="1">
      <c r="A167" s="20" t="s">
        <v>16</v>
      </c>
      <c r="B167" s="123" t="s">
        <v>207</v>
      </c>
      <c r="C167" s="137" t="s">
        <v>200</v>
      </c>
      <c r="D167" s="126"/>
      <c r="E167" s="168" t="s">
        <v>349</v>
      </c>
      <c r="F167" s="127"/>
      <c r="G167" s="121"/>
      <c r="H167" s="121"/>
    </row>
    <row r="168" spans="1:9" ht="25" customHeight="1">
      <c r="A168" s="128"/>
      <c r="B168" s="123"/>
      <c r="C168" s="137" t="s">
        <v>199</v>
      </c>
      <c r="D168" s="126"/>
      <c r="E168" s="127"/>
      <c r="F168" s="127"/>
      <c r="G168" s="121"/>
      <c r="H168" s="121"/>
    </row>
    <row r="169" spans="1:9" ht="25" customHeight="1">
      <c r="A169" s="128"/>
      <c r="B169" s="123"/>
      <c r="C169" s="137" t="s">
        <v>101</v>
      </c>
      <c r="D169" s="126"/>
      <c r="E169" s="127"/>
      <c r="F169" s="127"/>
      <c r="G169" s="121"/>
      <c r="H169" s="121"/>
    </row>
    <row r="170" spans="1:9" ht="25" customHeight="1">
      <c r="A170" s="128"/>
      <c r="B170" s="123"/>
      <c r="C170" s="137"/>
      <c r="D170" s="126"/>
      <c r="E170" s="127"/>
      <c r="F170" s="127"/>
      <c r="G170" s="121"/>
      <c r="H170" s="121"/>
    </row>
    <row r="171" spans="1:9" ht="25" customHeight="1">
      <c r="A171" s="112" t="s">
        <v>213</v>
      </c>
      <c r="B171" s="123" t="s">
        <v>210</v>
      </c>
      <c r="C171" s="137" t="s">
        <v>211</v>
      </c>
      <c r="D171" s="126">
        <v>91500</v>
      </c>
      <c r="E171" s="127">
        <v>91164</v>
      </c>
      <c r="F171" s="127">
        <v>91164</v>
      </c>
      <c r="G171" s="121">
        <f t="shared" si="4"/>
        <v>0</v>
      </c>
      <c r="H171" s="121">
        <f t="shared" si="6"/>
        <v>336</v>
      </c>
    </row>
    <row r="172" spans="1:9" ht="25" customHeight="1">
      <c r="A172" s="128"/>
      <c r="B172" s="123"/>
      <c r="C172" s="137" t="s">
        <v>212</v>
      </c>
      <c r="D172" s="126"/>
      <c r="E172" s="127" t="s">
        <v>263</v>
      </c>
      <c r="F172" s="127" t="s">
        <v>233</v>
      </c>
      <c r="G172" s="121"/>
      <c r="H172" s="121"/>
    </row>
    <row r="173" spans="1:9" ht="25" customHeight="1">
      <c r="A173" s="128"/>
      <c r="B173" s="123"/>
      <c r="C173" s="137"/>
      <c r="D173" s="126"/>
      <c r="E173" s="127"/>
      <c r="F173" s="127"/>
      <c r="G173" s="121"/>
      <c r="H173" s="121"/>
    </row>
    <row r="174" spans="1:9" ht="25" customHeight="1">
      <c r="A174" s="128"/>
      <c r="B174" s="123"/>
      <c r="C174" s="137"/>
      <c r="D174" s="126"/>
      <c r="E174" s="127"/>
      <c r="F174" s="127"/>
      <c r="G174" s="121"/>
      <c r="H174" s="121"/>
    </row>
    <row r="175" spans="1:9" ht="25" customHeight="1">
      <c r="A175" s="129"/>
      <c r="B175" s="129"/>
      <c r="C175" s="129"/>
      <c r="D175" s="130"/>
      <c r="E175" s="130"/>
      <c r="F175" s="130"/>
      <c r="G175" s="130"/>
      <c r="H175" s="121"/>
    </row>
    <row r="176" spans="1:9" ht="25" customHeight="1">
      <c r="A176" s="175" t="s">
        <v>1</v>
      </c>
      <c r="B176" s="175"/>
      <c r="C176" s="175"/>
      <c r="D176" s="131">
        <f>SUM(D7:D175)</f>
        <v>15058600</v>
      </c>
      <c r="E176" s="131">
        <f>SUM(E7:E175)</f>
        <v>13411079</v>
      </c>
      <c r="F176" s="131">
        <f>SUM(F7:F175)</f>
        <v>12896139.77</v>
      </c>
      <c r="G176" s="131">
        <f>SUM(G7:G175)</f>
        <v>514939.23</v>
      </c>
      <c r="H176" s="131">
        <f>SUM(H7:H175)</f>
        <v>1647521</v>
      </c>
    </row>
    <row r="177" ht="25" customHeight="1"/>
    <row r="178" ht="25" customHeight="1"/>
    <row r="179" ht="25" customHeight="1"/>
    <row r="180" ht="25" customHeight="1"/>
  </sheetData>
  <mergeCells count="4">
    <mergeCell ref="A1:H1"/>
    <mergeCell ref="A2:H2"/>
    <mergeCell ref="A3:H3"/>
    <mergeCell ref="A176:C176"/>
  </mergeCells>
  <pageMargins left="0.47244094488188981" right="0.31496062992125984" top="0.39370078740157483" bottom="0.2362204724409449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6274-111E-438B-B8D7-F5C285AF523C}">
  <sheetPr>
    <tabColor rgb="FF00B0F0"/>
  </sheetPr>
  <dimension ref="A1:F35"/>
  <sheetViews>
    <sheetView workbookViewId="0">
      <pane ySplit="5" topLeftCell="A17" activePane="bottomLeft" state="frozen"/>
      <selection pane="bottomLeft" activeCell="B22" sqref="B22"/>
    </sheetView>
  </sheetViews>
  <sheetFormatPr defaultColWidth="9" defaultRowHeight="20.5"/>
  <cols>
    <col min="1" max="1" width="10.08984375" style="115" customWidth="1"/>
    <col min="2" max="2" width="58.81640625" style="115" customWidth="1"/>
    <col min="3" max="3" width="28.08984375" style="116" customWidth="1"/>
    <col min="4" max="4" width="45.1796875" style="223" customWidth="1"/>
    <col min="5" max="5" width="13.90625" style="115" customWidth="1"/>
    <col min="6" max="16384" width="9" style="115"/>
  </cols>
  <sheetData>
    <row r="1" spans="1:6" s="2" customFormat="1">
      <c r="A1" s="173" t="s">
        <v>383</v>
      </c>
      <c r="B1" s="173"/>
      <c r="C1" s="173"/>
      <c r="D1" s="173"/>
      <c r="E1" s="113"/>
    </row>
    <row r="2" spans="1:6" s="2" customFormat="1" ht="24" customHeight="1">
      <c r="A2" s="173" t="s">
        <v>11</v>
      </c>
      <c r="B2" s="173"/>
      <c r="C2" s="173"/>
      <c r="D2" s="173"/>
      <c r="E2" s="113"/>
    </row>
    <row r="3" spans="1:6" s="2" customFormat="1" ht="25" customHeight="1">
      <c r="A3" s="174" t="s">
        <v>384</v>
      </c>
      <c r="B3" s="174"/>
      <c r="C3" s="174"/>
      <c r="D3" s="174"/>
      <c r="E3" s="3"/>
    </row>
    <row r="4" spans="1:6" ht="25" customHeight="1">
      <c r="A4" s="114"/>
    </row>
    <row r="5" spans="1:6" ht="43" customHeight="1">
      <c r="A5" s="228" t="s">
        <v>48</v>
      </c>
      <c r="B5" s="228" t="s">
        <v>385</v>
      </c>
      <c r="C5" s="229" t="s">
        <v>386</v>
      </c>
      <c r="D5" s="227" t="s">
        <v>387</v>
      </c>
    </row>
    <row r="6" spans="1:6" ht="25" customHeight="1">
      <c r="A6" s="123">
        <v>1</v>
      </c>
      <c r="B6" s="136" t="s">
        <v>374</v>
      </c>
      <c r="C6" s="135">
        <v>377760</v>
      </c>
      <c r="D6" s="225" t="s">
        <v>388</v>
      </c>
      <c r="E6" s="172"/>
      <c r="F6" s="169"/>
    </row>
    <row r="7" spans="1:6" ht="25" customHeight="1">
      <c r="A7" s="123"/>
      <c r="B7" s="136" t="s">
        <v>376</v>
      </c>
      <c r="C7" s="135"/>
      <c r="D7" s="167" t="s">
        <v>375</v>
      </c>
    </row>
    <row r="8" spans="1:6" ht="25" customHeight="1">
      <c r="A8" s="123">
        <v>2</v>
      </c>
      <c r="B8" s="136" t="s">
        <v>377</v>
      </c>
      <c r="C8" s="135">
        <v>90000</v>
      </c>
      <c r="D8" s="225" t="s">
        <v>388</v>
      </c>
      <c r="E8" s="172"/>
      <c r="F8" s="169"/>
    </row>
    <row r="9" spans="1:6" ht="25" customHeight="1">
      <c r="A9" s="123"/>
      <c r="B9" s="136" t="s">
        <v>376</v>
      </c>
      <c r="C9" s="135"/>
      <c r="D9" s="167" t="s">
        <v>375</v>
      </c>
    </row>
    <row r="10" spans="1:6" ht="25" customHeight="1">
      <c r="A10" s="123">
        <v>3</v>
      </c>
      <c r="B10" s="136" t="s">
        <v>378</v>
      </c>
      <c r="C10" s="135">
        <v>90000</v>
      </c>
      <c r="D10" s="225" t="s">
        <v>388</v>
      </c>
      <c r="E10" s="172"/>
      <c r="F10" s="169"/>
    </row>
    <row r="11" spans="1:6" ht="25" customHeight="1">
      <c r="A11" s="123"/>
      <c r="B11" s="136" t="s">
        <v>376</v>
      </c>
      <c r="C11" s="135"/>
      <c r="D11" s="167" t="s">
        <v>375</v>
      </c>
    </row>
    <row r="12" spans="1:6" ht="25" customHeight="1">
      <c r="A12" s="123">
        <v>4</v>
      </c>
      <c r="B12" s="136" t="s">
        <v>379</v>
      </c>
      <c r="C12" s="135">
        <v>63000</v>
      </c>
      <c r="D12" s="225" t="s">
        <v>388</v>
      </c>
      <c r="E12" s="172"/>
      <c r="F12" s="169"/>
    </row>
    <row r="13" spans="1:6" ht="25" customHeight="1">
      <c r="A13" s="123"/>
      <c r="B13" s="136" t="s">
        <v>380</v>
      </c>
      <c r="C13" s="135"/>
      <c r="D13" s="167" t="s">
        <v>375</v>
      </c>
    </row>
    <row r="14" spans="1:6" ht="25" customHeight="1">
      <c r="A14" s="123"/>
      <c r="B14" s="136" t="s">
        <v>376</v>
      </c>
      <c r="C14" s="135"/>
      <c r="D14" s="224"/>
    </row>
    <row r="15" spans="1:6" ht="25" customHeight="1">
      <c r="A15" s="123">
        <v>5</v>
      </c>
      <c r="B15" s="136" t="s">
        <v>381</v>
      </c>
      <c r="C15" s="135">
        <v>1061880</v>
      </c>
      <c r="D15" s="225" t="s">
        <v>388</v>
      </c>
      <c r="E15" s="169"/>
    </row>
    <row r="16" spans="1:6" ht="25" customHeight="1">
      <c r="A16" s="123"/>
      <c r="B16" s="136" t="s">
        <v>382</v>
      </c>
      <c r="C16" s="135"/>
      <c r="D16" s="167" t="s">
        <v>375</v>
      </c>
    </row>
    <row r="17" spans="1:6" ht="25" customHeight="1">
      <c r="A17" s="123"/>
      <c r="B17" s="136" t="s">
        <v>376</v>
      </c>
      <c r="C17" s="135"/>
      <c r="D17" s="224"/>
    </row>
    <row r="18" spans="1:6" ht="25" customHeight="1">
      <c r="A18" s="112"/>
      <c r="B18" s="230"/>
      <c r="C18" s="231"/>
      <c r="D18" s="232"/>
    </row>
    <row r="19" spans="1:6" s="114" customFormat="1" ht="25" customHeight="1">
      <c r="A19" s="175" t="s">
        <v>1</v>
      </c>
      <c r="B19" s="175"/>
      <c r="C19" s="171">
        <f>SUM(C6:C18)</f>
        <v>1682640</v>
      </c>
      <c r="D19" s="226">
        <f>SUM(D6:D18)</f>
        <v>0</v>
      </c>
    </row>
    <row r="20" spans="1:6" ht="25" customHeight="1"/>
    <row r="21" spans="1:6" ht="25" customHeight="1"/>
    <row r="22" spans="1:6" s="233" customFormat="1" ht="25" customHeight="1">
      <c r="C22" s="235"/>
      <c r="D22" s="223"/>
    </row>
    <row r="23" spans="1:6" s="223" customFormat="1" ht="25" customHeight="1">
      <c r="A23" s="233"/>
      <c r="B23" s="233"/>
      <c r="C23" s="234"/>
      <c r="E23" s="233"/>
      <c r="F23" s="233"/>
    </row>
    <row r="24" spans="1:6" s="223" customFormat="1">
      <c r="A24" s="233"/>
      <c r="B24" s="233"/>
      <c r="C24" s="235"/>
      <c r="E24" s="233"/>
      <c r="F24" s="233"/>
    </row>
    <row r="25" spans="1:6" s="233" customFormat="1">
      <c r="C25" s="223"/>
      <c r="D25" s="223"/>
    </row>
    <row r="26" spans="1:6" s="233" customFormat="1">
      <c r="C26" s="223"/>
      <c r="D26" s="223"/>
    </row>
    <row r="27" spans="1:6" s="233" customFormat="1">
      <c r="C27" s="223"/>
      <c r="D27" s="223"/>
    </row>
    <row r="28" spans="1:6" s="233" customFormat="1">
      <c r="C28" s="223"/>
      <c r="D28" s="223"/>
    </row>
    <row r="29" spans="1:6" s="233" customFormat="1">
      <c r="C29" s="223"/>
      <c r="D29" s="223"/>
    </row>
    <row r="30" spans="1:6" s="233" customFormat="1">
      <c r="C30" s="223"/>
      <c r="D30" s="223"/>
    </row>
    <row r="31" spans="1:6" s="233" customFormat="1">
      <c r="C31" s="223"/>
      <c r="D31" s="223"/>
    </row>
    <row r="32" spans="1:6" s="233" customFormat="1">
      <c r="C32" s="223"/>
      <c r="D32" s="223"/>
    </row>
    <row r="33" spans="3:4" s="233" customFormat="1">
      <c r="C33" s="223"/>
      <c r="D33" s="223"/>
    </row>
    <row r="34" spans="3:4" s="233" customFormat="1">
      <c r="C34" s="223"/>
      <c r="D34" s="223"/>
    </row>
    <row r="35" spans="3:4" s="233" customFormat="1">
      <c r="C35" s="223"/>
      <c r="D35" s="223"/>
    </row>
  </sheetData>
  <mergeCells count="4">
    <mergeCell ref="A1:D1"/>
    <mergeCell ref="A2:D2"/>
    <mergeCell ref="A3:D3"/>
    <mergeCell ref="A19:B19"/>
  </mergeCells>
  <pageMargins left="0.47244094488188981" right="0.31496062992125984" top="0.39370078740157483" bottom="0.23622047244094491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8</vt:i4>
      </vt:variant>
    </vt:vector>
  </HeadingPairs>
  <TitlesOfParts>
    <vt:vector size="18" baseType="lpstr">
      <vt:lpstr>เงินสะสมที่อนุมัติ ปี 65 ใช (2)</vt:lpstr>
      <vt:lpstr>เงินสะสม 64</vt:lpstr>
      <vt:lpstr>เงินสะสม 65</vt:lpstr>
      <vt:lpstr>Sheet2</vt:lpstr>
      <vt:lpstr>Sheet1</vt:lpstr>
      <vt:lpstr>เงินสะสม 65 (2)</vt:lpstr>
      <vt:lpstr>เงินสะสมที่อนุมัติ ปี 65 ใช้ต่อ</vt:lpstr>
      <vt:lpstr>เงินสะสมที่อนุมัติ ปี 65 </vt:lpstr>
      <vt:lpstr>เปิดเผยข้อมูลการใช้จ่ายเงินสะสม</vt:lpstr>
      <vt:lpstr>เปิดเผยข้อมูลการใช้จ่ายเงิน (2)</vt:lpstr>
      <vt:lpstr>'เงินสะสม 64'!Print_Titles</vt:lpstr>
      <vt:lpstr>'เงินสะสม 65'!Print_Titles</vt:lpstr>
      <vt:lpstr>'เงินสะสม 65 (2)'!Print_Titles</vt:lpstr>
      <vt:lpstr>'เงินสะสมที่อนุมัติ ปี 65 '!Print_Titles</vt:lpstr>
      <vt:lpstr>'เงินสะสมที่อนุมัติ ปี 65 ใช (2)'!Print_Titles</vt:lpstr>
      <vt:lpstr>'เงินสะสมที่อนุมัติ ปี 65 ใช้ต่อ'!Print_Titles</vt:lpstr>
      <vt:lpstr>'เปิดเผยข้อมูลการใช้จ่ายเงิน (2)'!Print_Titles</vt:lpstr>
      <vt:lpstr>เปิดเผยข้อมูลการใช้จ่ายเงินสะสม!Print_Titles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HHDC</cp:lastModifiedBy>
  <cp:lastPrinted>2024-07-15T03:53:36Z</cp:lastPrinted>
  <dcterms:created xsi:type="dcterms:W3CDTF">2018-08-14T03:44:01Z</dcterms:created>
  <dcterms:modified xsi:type="dcterms:W3CDTF">2024-07-15T03:55:25Z</dcterms:modified>
</cp:coreProperties>
</file>