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15" windowWidth="15480" windowHeight="10635" tabRatio="567" activeTab="1"/>
  </bookViews>
  <sheets>
    <sheet name="ยุทธศาสตร์1" sheetId="5" r:id="rId1"/>
    <sheet name="ยุทธศาสตร์(2)" sheetId="13" r:id="rId2"/>
    <sheet name="ยุทธศาสตร์(3)" sheetId="14" r:id="rId3"/>
    <sheet name="ยุทธศาสตร์(4)" sheetId="15" r:id="rId4"/>
    <sheet name="ยุทธศาสตร์(5)" sheetId="16" r:id="rId5"/>
    <sheet name="ยุทธศาสตร์(6)" sheetId="17" r:id="rId6"/>
    <sheet name="บัญชีสรุป" sheetId="1" r:id="rId7"/>
    <sheet name="Sheet2" sheetId="20" r:id="rId8"/>
    <sheet name="รวมเงินแต่ละยุทธศาสตร์" sheetId="18" r:id="rId9"/>
  </sheets>
  <externalReferences>
    <externalReference r:id="rId10"/>
  </externalReferences>
  <definedNames>
    <definedName name="_xlnm.Print_Area" localSheetId="5">'ยุทธศาสตร์(6)'!$A$1:$L$46</definedName>
    <definedName name="_xlnm.Print_Titles" localSheetId="6">บัญชีสรุป!$3:$5</definedName>
  </definedNames>
  <calcPr calcId="144525"/>
</workbook>
</file>

<file path=xl/calcChain.xml><?xml version="1.0" encoding="utf-8"?>
<calcChain xmlns="http://schemas.openxmlformats.org/spreadsheetml/2006/main">
  <c r="M73" i="20" l="1"/>
  <c r="Q63" i="20"/>
  <c r="R40" i="20"/>
  <c r="R36" i="20"/>
  <c r="N359" i="14"/>
  <c r="N50" i="20" s="1"/>
  <c r="P50" i="20" s="1"/>
  <c r="N65" i="20"/>
  <c r="L50" i="20"/>
  <c r="M355" i="14"/>
  <c r="M99" i="13"/>
  <c r="L40" i="20" s="1"/>
  <c r="M241" i="15"/>
  <c r="P65" i="20" s="1"/>
  <c r="P73" i="20" s="1"/>
  <c r="E60" i="1"/>
  <c r="L241" i="15"/>
  <c r="L438" i="5"/>
  <c r="C18" i="1" s="1"/>
  <c r="L16" i="20" s="1"/>
  <c r="M10" i="17"/>
  <c r="M76" i="16"/>
  <c r="C74" i="1" s="1"/>
  <c r="L79" i="20" s="1"/>
  <c r="L1135" i="15"/>
  <c r="L1043" i="15"/>
  <c r="C62" i="1" s="1"/>
  <c r="L67" i="20" s="1"/>
  <c r="L214" i="15"/>
  <c r="C60" i="1" s="1"/>
  <c r="L65" i="20" s="1"/>
  <c r="L7" i="15"/>
  <c r="M411" i="14"/>
  <c r="C49" i="1"/>
  <c r="M217" i="14"/>
  <c r="C47" i="1" s="1"/>
  <c r="N33" i="14"/>
  <c r="N45" i="20" s="1"/>
  <c r="M7" i="14"/>
  <c r="L36" i="20"/>
  <c r="M53" i="13"/>
  <c r="M6" i="13"/>
  <c r="L654" i="5"/>
  <c r="C26" i="1" s="1"/>
  <c r="L24" i="20" s="1"/>
  <c r="L493" i="5"/>
  <c r="C20" i="1" s="1"/>
  <c r="L18" i="20" s="1"/>
  <c r="L168" i="5"/>
  <c r="C15" i="1" s="1"/>
  <c r="C15" i="20"/>
  <c r="I15" i="20" s="1"/>
  <c r="L122" i="5"/>
  <c r="C11" i="1" s="1"/>
  <c r="L11" i="20" s="1"/>
  <c r="L53" i="5"/>
  <c r="L6" i="5"/>
  <c r="C8" i="20" s="1"/>
  <c r="L72" i="20"/>
  <c r="K72" i="20"/>
  <c r="K68" i="20"/>
  <c r="K60" i="20"/>
  <c r="O73" i="20"/>
  <c r="N73" i="20"/>
  <c r="K48" i="20"/>
  <c r="M45" i="20"/>
  <c r="K34" i="20"/>
  <c r="G27" i="20"/>
  <c r="F27" i="20"/>
  <c r="E27" i="20"/>
  <c r="D27" i="20"/>
  <c r="C25" i="20"/>
  <c r="I25" i="20" s="1"/>
  <c r="B25" i="20"/>
  <c r="H25" i="20" s="1"/>
  <c r="B23" i="20"/>
  <c r="H23" i="20" s="1"/>
  <c r="B21" i="20"/>
  <c r="H21" i="20" s="1"/>
  <c r="C19" i="20"/>
  <c r="I19" i="20" s="1"/>
  <c r="B19" i="20"/>
  <c r="H19" i="20" s="1"/>
  <c r="C17" i="20"/>
  <c r="I17" i="20" s="1"/>
  <c r="B17" i="20"/>
  <c r="H17" i="20" s="1"/>
  <c r="B15" i="20"/>
  <c r="H15" i="20" s="1"/>
  <c r="B13" i="20"/>
  <c r="H13" i="20" s="1"/>
  <c r="C12" i="20"/>
  <c r="I12" i="20" s="1"/>
  <c r="B12" i="20"/>
  <c r="H12" i="20" s="1"/>
  <c r="C10" i="20"/>
  <c r="I10" i="20" s="1"/>
  <c r="B10" i="20"/>
  <c r="H10" i="20" s="1"/>
  <c r="B8" i="20"/>
  <c r="G49" i="1"/>
  <c r="R355" i="14"/>
  <c r="E49" i="1"/>
  <c r="P355" i="14"/>
  <c r="B49" i="1"/>
  <c r="K50" i="20" s="1"/>
  <c r="F47" i="1"/>
  <c r="O48" i="20" s="1"/>
  <c r="D47" i="1"/>
  <c r="M48" i="20" s="1"/>
  <c r="B47" i="1"/>
  <c r="R217" i="14"/>
  <c r="E47" i="1" s="1"/>
  <c r="N48" i="20" s="1"/>
  <c r="P217" i="14"/>
  <c r="Q7" i="14"/>
  <c r="G43" i="1"/>
  <c r="P45" i="20" s="1"/>
  <c r="O7" i="14"/>
  <c r="E43" i="1" s="1"/>
  <c r="F43" i="1"/>
  <c r="O45" i="20" s="1"/>
  <c r="O53" i="20" s="1"/>
  <c r="D43" i="1"/>
  <c r="B43" i="1"/>
  <c r="K45" i="20" s="1"/>
  <c r="C43" i="1"/>
  <c r="L45" i="20" s="1"/>
  <c r="C78" i="1"/>
  <c r="C82" i="1" s="1"/>
  <c r="B78" i="1"/>
  <c r="K87" i="20" s="1"/>
  <c r="K106" i="20" s="1"/>
  <c r="B74" i="1"/>
  <c r="K79" i="20" s="1"/>
  <c r="B72" i="1"/>
  <c r="K77" i="20" s="1"/>
  <c r="B70" i="1"/>
  <c r="B67" i="1"/>
  <c r="B65" i="1"/>
  <c r="K70" i="20" s="1"/>
  <c r="B63" i="1"/>
  <c r="B62" i="1"/>
  <c r="K67" i="20" s="1"/>
  <c r="B60" i="1"/>
  <c r="K65" i="20" s="1"/>
  <c r="B58" i="1"/>
  <c r="K63" i="20" s="1"/>
  <c r="B55" i="1"/>
  <c r="K62" i="20" s="1"/>
  <c r="B53" i="1"/>
  <c r="C38" i="1"/>
  <c r="B38" i="1"/>
  <c r="K40" i="20" s="1"/>
  <c r="C36" i="1"/>
  <c r="L38" i="20" s="1"/>
  <c r="B36" i="1"/>
  <c r="K38" i="20" s="1"/>
  <c r="C34" i="1"/>
  <c r="B34" i="1"/>
  <c r="K36" i="20" s="1"/>
  <c r="C32" i="1"/>
  <c r="B32" i="1"/>
  <c r="K24" i="20"/>
  <c r="B24" i="1"/>
  <c r="K22" i="20" s="1"/>
  <c r="B22" i="1"/>
  <c r="K20" i="20" s="1"/>
  <c r="B20" i="1"/>
  <c r="K18" i="20" s="1"/>
  <c r="B18" i="1"/>
  <c r="K16" i="20" s="1"/>
  <c r="B15" i="1"/>
  <c r="K14" i="20" s="1"/>
  <c r="B12" i="1"/>
  <c r="K12" i="20" s="1"/>
  <c r="B11" i="1"/>
  <c r="K11" i="20" s="1"/>
  <c r="C9" i="1"/>
  <c r="L9" i="20" s="1"/>
  <c r="B9" i="1"/>
  <c r="K9" i="20" s="1"/>
  <c r="B7" i="1"/>
  <c r="K7" i="20" s="1"/>
  <c r="M53" i="16"/>
  <c r="C72" i="1" s="1"/>
  <c r="L77" i="20" s="1"/>
  <c r="L1113" i="15"/>
  <c r="C65" i="1" s="1"/>
  <c r="L70" i="20" s="1"/>
  <c r="L1089" i="15"/>
  <c r="C63" i="1" s="1"/>
  <c r="M76" i="13"/>
  <c r="L514" i="5"/>
  <c r="C21" i="20" s="1"/>
  <c r="I21" i="20" s="1"/>
  <c r="L145" i="5"/>
  <c r="C12" i="1" s="1"/>
  <c r="L12" i="20" s="1"/>
  <c r="M6" i="16"/>
  <c r="C70" i="1" s="1"/>
  <c r="L75" i="20" s="1"/>
  <c r="C53" i="1"/>
  <c r="I53" i="1" s="1"/>
  <c r="R60" i="20" s="1"/>
  <c r="L191" i="15"/>
  <c r="C58" i="1" s="1"/>
  <c r="I58" i="1" s="1"/>
  <c r="R63" i="20" s="1"/>
  <c r="L145" i="15"/>
  <c r="C55" i="1" s="1"/>
  <c r="L62" i="20" s="1"/>
  <c r="C67" i="1"/>
  <c r="Z6" i="18"/>
  <c r="Y18" i="18"/>
  <c r="J8" i="18"/>
  <c r="I17" i="18"/>
  <c r="F8" i="18"/>
  <c r="E48" i="18"/>
  <c r="B9" i="18"/>
  <c r="A7" i="18"/>
  <c r="O8" i="18"/>
  <c r="L6" i="18"/>
  <c r="D539" i="5"/>
  <c r="E539" i="5"/>
  <c r="L536" i="5" s="1"/>
  <c r="D540" i="5"/>
  <c r="N53" i="20" l="1"/>
  <c r="C24" i="1"/>
  <c r="L22" i="20" s="1"/>
  <c r="C23" i="20"/>
  <c r="I23" i="20" s="1"/>
  <c r="P53" i="20"/>
  <c r="Q48" i="20"/>
  <c r="C22" i="1"/>
  <c r="L20" i="20" s="1"/>
  <c r="G47" i="1"/>
  <c r="P48" i="20" s="1"/>
  <c r="C13" i="20"/>
  <c r="I13" i="20" s="1"/>
  <c r="R65" i="20"/>
  <c r="L63" i="20"/>
  <c r="L87" i="20"/>
  <c r="L106" i="20" s="1"/>
  <c r="L68" i="20"/>
  <c r="Q65" i="20"/>
  <c r="L60" i="20"/>
  <c r="K53" i="20"/>
  <c r="R50" i="20"/>
  <c r="L48" i="20"/>
  <c r="R48" i="20" s="1"/>
  <c r="L34" i="20"/>
  <c r="L14" i="20"/>
  <c r="C7" i="1"/>
  <c r="L7" i="20" s="1"/>
  <c r="R7" i="20" s="1"/>
  <c r="B76" i="1"/>
  <c r="K80" i="20" s="1"/>
  <c r="K75" i="20"/>
  <c r="K73" i="20"/>
  <c r="L73" i="20"/>
  <c r="B27" i="20"/>
  <c r="Q50" i="20"/>
  <c r="M53" i="20"/>
  <c r="K26" i="20"/>
  <c r="K43" i="20"/>
  <c r="R45" i="20"/>
  <c r="R53" i="20" s="1"/>
  <c r="Q45" i="20"/>
  <c r="C76" i="1"/>
  <c r="L80" i="20" s="1"/>
  <c r="I8" i="20"/>
  <c r="H8" i="20"/>
  <c r="H27" i="20" s="1"/>
  <c r="B68" i="1"/>
  <c r="R75" i="16"/>
  <c r="R52" i="16"/>
  <c r="Q5" i="15"/>
  <c r="O5" i="15"/>
  <c r="M5" i="15"/>
  <c r="Q264" i="14"/>
  <c r="O264" i="14"/>
  <c r="M264" i="14"/>
  <c r="Q212" i="14"/>
  <c r="O212" i="14"/>
  <c r="Q5" i="14"/>
  <c r="E82" i="1"/>
  <c r="H64" i="1"/>
  <c r="I64" i="1"/>
  <c r="F82" i="1"/>
  <c r="D82" i="1"/>
  <c r="B82" i="1"/>
  <c r="L26" i="20" l="1"/>
  <c r="I27" i="20"/>
  <c r="C27" i="20"/>
  <c r="L53" i="20"/>
  <c r="L43" i="20"/>
  <c r="L107" i="20" s="1"/>
  <c r="K107" i="20"/>
  <c r="Q53" i="20"/>
  <c r="I65" i="1"/>
  <c r="R70" i="20" s="1"/>
  <c r="H43" i="1"/>
  <c r="E41" i="1"/>
  <c r="E76" i="1"/>
  <c r="H70" i="1"/>
  <c r="Q75" i="20" s="1"/>
  <c r="F76" i="1"/>
  <c r="H74" i="1"/>
  <c r="Q79" i="20" s="1"/>
  <c r="D76" i="1"/>
  <c r="H72" i="1"/>
  <c r="Q77" i="20" s="1"/>
  <c r="I72" i="1"/>
  <c r="R77" i="20" s="1"/>
  <c r="I70" i="1"/>
  <c r="R75" i="20" s="1"/>
  <c r="G76" i="1"/>
  <c r="I74" i="1"/>
  <c r="R79" i="20" s="1"/>
  <c r="H32" i="1"/>
  <c r="Q34" i="20" s="1"/>
  <c r="F41" i="1"/>
  <c r="H36" i="1"/>
  <c r="Q38" i="20" s="1"/>
  <c r="H78" i="1"/>
  <c r="I34" i="1"/>
  <c r="D41" i="1"/>
  <c r="H34" i="1"/>
  <c r="Q36" i="20" s="1"/>
  <c r="H38" i="1"/>
  <c r="Q40" i="20" s="1"/>
  <c r="I9" i="1"/>
  <c r="R9" i="20" s="1"/>
  <c r="R26" i="20" s="1"/>
  <c r="I15" i="1"/>
  <c r="R14" i="20" s="1"/>
  <c r="I18" i="1"/>
  <c r="R16" i="20" s="1"/>
  <c r="D28" i="1"/>
  <c r="H9" i="1"/>
  <c r="Q9" i="20" s="1"/>
  <c r="H12" i="1"/>
  <c r="Q12" i="20" s="1"/>
  <c r="H18" i="1"/>
  <c r="Q16" i="20" s="1"/>
  <c r="I26" i="1"/>
  <c r="R24" i="20" s="1"/>
  <c r="H24" i="1"/>
  <c r="Q22" i="20" s="1"/>
  <c r="H7" i="1"/>
  <c r="Q7" i="20" s="1"/>
  <c r="Q26" i="20" s="1"/>
  <c r="F28" i="1"/>
  <c r="H11" i="1"/>
  <c r="Q11" i="20" s="1"/>
  <c r="H15" i="1"/>
  <c r="Q14" i="20" s="1"/>
  <c r="H26" i="1"/>
  <c r="Q24" i="20" s="1"/>
  <c r="I7" i="1"/>
  <c r="I11" i="1"/>
  <c r="R11" i="20" s="1"/>
  <c r="I24" i="1"/>
  <c r="R22" i="20" s="1"/>
  <c r="I22" i="1"/>
  <c r="R20" i="20" s="1"/>
  <c r="H22" i="1"/>
  <c r="Q20" i="20" s="1"/>
  <c r="H20" i="1"/>
  <c r="Q18" i="20" s="1"/>
  <c r="B28" i="1"/>
  <c r="C28" i="1"/>
  <c r="I12" i="1"/>
  <c r="R12" i="20" s="1"/>
  <c r="G82" i="1"/>
  <c r="I78" i="1"/>
  <c r="H49" i="1"/>
  <c r="F51" i="1"/>
  <c r="D51" i="1"/>
  <c r="G51" i="1"/>
  <c r="I47" i="1"/>
  <c r="E51" i="1"/>
  <c r="I49" i="1"/>
  <c r="H47" i="1"/>
  <c r="E28" i="1"/>
  <c r="I20" i="1"/>
  <c r="R18" i="20" s="1"/>
  <c r="G28" i="1"/>
  <c r="C41" i="1"/>
  <c r="I32" i="1"/>
  <c r="R34" i="20" s="1"/>
  <c r="R43" i="20" s="1"/>
  <c r="I36" i="1"/>
  <c r="R38" i="20" s="1"/>
  <c r="I38" i="1"/>
  <c r="G41" i="1"/>
  <c r="B41" i="1"/>
  <c r="D68" i="1"/>
  <c r="H55" i="1"/>
  <c r="Q62" i="20" s="1"/>
  <c r="H62" i="1"/>
  <c r="Q67" i="20" s="1"/>
  <c r="H67" i="1"/>
  <c r="Q72" i="20" s="1"/>
  <c r="I55" i="1"/>
  <c r="R62" i="20" s="1"/>
  <c r="I60" i="1"/>
  <c r="H53" i="1"/>
  <c r="Q60" i="20" s="1"/>
  <c r="F68" i="1"/>
  <c r="H60" i="1"/>
  <c r="H63" i="1"/>
  <c r="Q68" i="20" s="1"/>
  <c r="H65" i="1"/>
  <c r="Q70" i="20" s="1"/>
  <c r="E68" i="1"/>
  <c r="I67" i="1"/>
  <c r="R72" i="20" s="1"/>
  <c r="I63" i="1"/>
  <c r="R68" i="20" s="1"/>
  <c r="C68" i="1"/>
  <c r="G68" i="1"/>
  <c r="G83" i="1" s="1"/>
  <c r="I62" i="1"/>
  <c r="R67" i="20" s="1"/>
  <c r="B51" i="1"/>
  <c r="I43" i="1"/>
  <c r="C51" i="1"/>
  <c r="Q73" i="20" l="1"/>
  <c r="I82" i="1"/>
  <c r="R87" i="20"/>
  <c r="R106" i="20" s="1"/>
  <c r="Q43" i="20"/>
  <c r="H82" i="1"/>
  <c r="Q87" i="20"/>
  <c r="Q106" i="20" s="1"/>
  <c r="R73" i="20"/>
  <c r="E83" i="1"/>
  <c r="N107" i="20" s="1"/>
  <c r="F83" i="1"/>
  <c r="O107" i="20" s="1"/>
  <c r="P107" i="20"/>
  <c r="D83" i="1"/>
  <c r="B83" i="1"/>
  <c r="C83" i="1"/>
  <c r="H76" i="1"/>
  <c r="Q80" i="20" s="1"/>
  <c r="I76" i="1"/>
  <c r="R80" i="20" s="1"/>
  <c r="I41" i="1"/>
  <c r="H41" i="1"/>
  <c r="H28" i="1"/>
  <c r="I28" i="1"/>
  <c r="H51" i="1"/>
  <c r="I51" i="1"/>
  <c r="H68" i="1"/>
  <c r="I68" i="1"/>
  <c r="H83" i="1" l="1"/>
  <c r="Q107" i="20" s="1"/>
  <c r="I83" i="1"/>
  <c r="R107" i="20" s="1"/>
</calcChain>
</file>

<file path=xl/comments1.xml><?xml version="1.0" encoding="utf-8"?>
<comments xmlns="http://schemas.openxmlformats.org/spreadsheetml/2006/main">
  <authors>
    <author>Windows User</author>
  </authors>
  <commentList>
    <comment ref="K56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<sst xmlns="http://schemas.openxmlformats.org/spreadsheetml/2006/main" count="7867" uniqueCount="2815">
  <si>
    <t>ยุทธศาสตร์ที่  6  ยุทธศาสตร์การพัฒนาส่งเสริมความปลอดภัยในชีวิตและทรัพย์สินของประชาชน</t>
  </si>
  <si>
    <t xml:space="preserve">6.1  แนวทางการพัฒนาส่งเสริมให้ประชาชนในท้องถิ่นมีส่วนร่วมในการแก้ไขป้องกัน การดูแลรักษาความปลอดภัยในชีวิตและทรัพย์สิน </t>
  </si>
  <si>
    <t>1.7  แนวทางการพัฒนาและส่งเสริมการกีฬา และการนันทนาการ ให้ประชาชนมีสุขภาพแข็งแรง</t>
  </si>
  <si>
    <t>งบประมาณและที่มา</t>
  </si>
  <si>
    <t>2.4  แนวทางการพัฒนาส่งเสริมสนับสนุนการประกอบอาชีพที่มั่นคง และมีรายได้เพิ่มขึ้นตามกระบวนการเรียนรู้หลักปรัชญาของเศรษฐกิจพอเพียง</t>
  </si>
  <si>
    <t xml:space="preserve">  5.3  แนวทางการพัฒนาจัดระบบการจัดการน้ำเสีย และการจัดการขยะ</t>
  </si>
  <si>
    <t>ในครัวเรือนและชุมชน</t>
  </si>
  <si>
    <t>ยุทธศาสตร์</t>
  </si>
  <si>
    <t>งบประมาณ</t>
  </si>
  <si>
    <t>(บาท)</t>
  </si>
  <si>
    <t>รวม  3  ปี</t>
  </si>
  <si>
    <t>จำนวน</t>
  </si>
  <si>
    <t>โครงการ</t>
  </si>
  <si>
    <t>รวม</t>
  </si>
  <si>
    <t>ยุทธศาสตร์ที่  2  ยุทธศาสตร์การพัฒนาเศรษฐกิจ</t>
  </si>
  <si>
    <t xml:space="preserve">  1.10  แนวทางการพัฒนาระบบการให้บริการสาธารณสุข การป้องกัน</t>
  </si>
  <si>
    <t>ระงับ ควบคุมโรคติดต่อและไม่ติดต่อ</t>
  </si>
  <si>
    <t>4.4  แนวทางการพัฒนาปรับปรุงสถานที่ การปฏิบัติงาน และการจัดหาเครื่องมือ เครื่องใช้การปฏิบัติงานให้เพียงพอ และมีประสิทธิภาพ</t>
  </si>
  <si>
    <t>1.5  แนวทางการพัฒนาคุณภาพการศึกษาในระบบและนอกระบบให้ได้มาตรฐานการศึกษา และสนับสนุนให้ประชาชนได้รับการศึกษาขั้นพื้นฐาน อย่างทั่วถึงและมีคุณภาพ</t>
  </si>
  <si>
    <t>1.4  แนวทางการพัฒนาระบบเศรษฐกิจชุมชนให้มีการกระจายตัวอย่างทั่วถึงและเพิ่มรายได้แก่ประชาชนส่งเสริมอาชีพตามแนวพระราชดำริเศรษฐกิจพอเพียง</t>
  </si>
  <si>
    <t>5.3  แนวทางการพัฒนาจัดระบบการจัดการน้ำเสีย และการจัดการขยะในครัวเรือนและชุมชน</t>
  </si>
  <si>
    <t>1.3  แนวทางการพัฒนาการป้องกันและแก้ไขปัญหายาเสพติด</t>
  </si>
  <si>
    <t>1) ยุทธศาสตร์การพัฒนาคนและสังคม</t>
  </si>
  <si>
    <t>2) ยุทธศาสตร์การพัฒนาด้านเศรษฐกิจ</t>
  </si>
  <si>
    <t>3)  ยุทธศาสตร์การพัฒนาด้านโครงสร้างพื้นฐาน</t>
  </si>
  <si>
    <t>4)  ยุทธศาสตร์การพัฒนาด้านการเมืองการบริหาร</t>
  </si>
  <si>
    <t xml:space="preserve">  1.2  แนวทางการพัฒนาศักยภาพ คน ครอบครัว และชุมชนให้เข้มแข็ง</t>
  </si>
  <si>
    <t>และสามารถพึ่งพาตนเองได้</t>
  </si>
  <si>
    <t>3.1  แนวทางการพัฒนาเส้นทางคมนาคม ให้สามารถใช้ในการสัญจร ไป-มา อย่างสะดวก รวดเร็ว และปรับปรุงเส้นทางคมนาคมให้แหล่งชุมชนให้ได้มาตรฐานมั่นคง</t>
  </si>
  <si>
    <t>พอเพียง</t>
  </si>
  <si>
    <t>ยุทธศาสตร์ที่  4  ยุทธศาสตร์การพัฒนาด้านการเมืองการบริหาร</t>
  </si>
  <si>
    <t>4.1  แนวทางการพัฒนาความรู้ ความสามารถ สมรรถนะของบุคลากร และองค์กรให้อยู่ในระดับมาตรฐานที่มีประสิทธิภาพ</t>
  </si>
  <si>
    <t>และบรรเทาสาธารณภัยต่างๆ โดยส่งเสริมด้านการให้ความรู้ การอบรม ให้ประชาชนในท้องถิ่นอาสาสมัครป้องกันและบรรเทาสาธารณภัย</t>
  </si>
  <si>
    <t>1.6  แนวทางการพัฒนาอนุรักษ์ ฟื้นฟู ศาสนา ศิลปวัฒนธรรม ประเพณี และภูมิปัญญาท้องถิ่น</t>
  </si>
  <si>
    <t>1.9  แนวทางการพัฒนาส่งเสริมการจัดสวัสดิการ คุ้มครองเด็กและเยาวชน และการให้การสงเคราะห์ผู้สูงอายุ เด็กและผู้ด้อยโอกาสทางสังคม</t>
  </si>
  <si>
    <t>1.10  แนวทางการพัฒนาระบบการให้บริการสาธารณสุข การป้องกัน ระงับ  ควบคุมโรคติดต่อและไม่ติดต่อ</t>
  </si>
  <si>
    <t>5.1  แนวทางการพัฒนาอนุรักษ์ ฟื้นฟู ทรัพยากรธรรมชาติและสิ่งแวดล้อม และใช้ประโยชน์ให้เหมาะสมกับสภาพพื้นที่</t>
  </si>
  <si>
    <t>1.8  แนวทางการพัฒนาสนับสนุนงบประมาณในการควบคุมโรคให้กับสถานีอนามัยตำบลหินเหล็กไฟตลอดจนการร่วมออกปฏิบัติงานกับสถานีอนามัย</t>
  </si>
  <si>
    <t xml:space="preserve">  1.3  แนวทางการพัฒนาการป้องกันและแก้ไขปัญหายาเสพติด</t>
  </si>
  <si>
    <t xml:space="preserve">  2.4  แนวทางการพัฒนาส่งเสริมสนับสนุนการประกอบอาชีพที่มั่นคง</t>
  </si>
  <si>
    <t xml:space="preserve">   3.1  แนวทางการพัฒนาเส้นทางคมนาคม ให้สามารถใช้ในการสัญจร</t>
  </si>
  <si>
    <t>ไป-มา อย่างสะดวกรวดเร็ว และปรับปรุงเส้นทางคมนาคมให้แหล่ง</t>
  </si>
  <si>
    <t>ชุมชน ให้ได้มาตรฐานมั่นคงถาวร</t>
  </si>
  <si>
    <t xml:space="preserve">  3.2  แนวทางการพัฒนาปรับปรุงระบบสาธารณูปโภค สาธารณูปการ</t>
  </si>
  <si>
    <t>การขยายเขตให้บริการ ไฟฟ้าประปา</t>
  </si>
  <si>
    <t xml:space="preserve">  3.3  แนวทางการพัฒนาปรับปรุง แหล่งน้ำเพื่อการเกษตรและการ</t>
  </si>
  <si>
    <t>อุปโภค บริโภค และให้สอดคล้อง กับแผนการป้องกันอุทกภัย</t>
  </si>
  <si>
    <t xml:space="preserve">  4.1  แนวทางการพัฒนาความรู้ ความสามารถ สมรรถนะของบุคลากร</t>
  </si>
  <si>
    <t>และองค์กรให้อยู่ในระดับมาตรฐานที่มีประสิทธิภาพ</t>
  </si>
  <si>
    <t xml:space="preserve">  4.3  แนวทางการพัฒนาส่งเสริมการให้ความรู้ ด้านการเมืองแก่บุคลากร</t>
  </si>
  <si>
    <t>และผู้นำท้องถิ่นทุกรูปแบบ</t>
  </si>
  <si>
    <t xml:space="preserve">  4.4  แนวทางการพัฒนาปรับปรุงสถานที่ การปฏิบัติงาน และการจัดหา</t>
  </si>
  <si>
    <t>เครื่องมือ เครื่องใช้ในการปฏิบัติงานให้เพียงพอ และมีประสิทธิภาพ</t>
  </si>
  <si>
    <t xml:space="preserve">  4.8  แนวทางการพัฒนาเสริมสร้างความพึงพอใจและความมั่นใจให้แก่</t>
  </si>
  <si>
    <t>ประชาชนผู้มารับบริการ</t>
  </si>
  <si>
    <t xml:space="preserve">  4.9  แนวทางการพัฒนาระบบสารสนเทศ เพื่อบริการประชาชน</t>
  </si>
  <si>
    <t>5)  ยุทธศาสตร์การพัฒนาด้านทรัพยากรธรรมชาติและสิ่งแวดล้อม</t>
  </si>
  <si>
    <t>ยุทธศาสตร์ที่  3  ยุทธศาสตร์การพัฒนาด้านโครงสร้างพื้นฐาน</t>
  </si>
  <si>
    <t>3.2  แนวทางการพัฒนาปรับปรุงระบบสาธารณูปโภค สาธารณูปการ การขยายเขตให้บริการ ไฟฟ้า ประปา</t>
  </si>
  <si>
    <t>3.3  แนวทางการพัฒนาปรับปรุง แหล่งน้ำเพื่อการเกษตร และการอุปโภค บริโภค และให้สอดคล้องกับแผนการป้องกันอุทกภัย</t>
  </si>
  <si>
    <t>รวมทั้งสิ้น</t>
  </si>
  <si>
    <t>ที่</t>
  </si>
  <si>
    <t>วัตถุประสงค์</t>
  </si>
  <si>
    <t>เป้าหมาย</t>
  </si>
  <si>
    <t>(ผลผลิตของโครงการ)</t>
  </si>
  <si>
    <t>ผลลัพธ์ที่คาดว่า</t>
  </si>
  <si>
    <t>จะได้รับ</t>
  </si>
  <si>
    <t>หน่วยงานที่</t>
  </si>
  <si>
    <t>รับผิดชอบ</t>
  </si>
  <si>
    <t>หน่วยงาน</t>
  </si>
  <si>
    <t>ที่รับผิดชอบ</t>
  </si>
  <si>
    <t>2.3  แนวทางการพัฒนาด้านการให้ความรู้ การถ่ายทอดเทคโยโลยี การแก้ไขปัญหาโรคระบาด ผลการผลิตทางการเกษตร</t>
  </si>
  <si>
    <t xml:space="preserve"> </t>
  </si>
  <si>
    <t xml:space="preserve">                 งบประมาณและที่มา</t>
  </si>
  <si>
    <t>5.2  แนวทางการพัฒนาสร้างจิตสำนึก และส่งเสริมการมีส่วนร่วมของประชาชน และทุกภาคส่วนในการจัดการทรัพยากรธรรมชาติ</t>
  </si>
  <si>
    <t>ตัวชี้วัด</t>
  </si>
  <si>
    <t>(KPI)</t>
  </si>
  <si>
    <t>ยุทธศาสตร์จังหวัดที่  1 เสริมสร้างความมั่นคงและสังคมคุณภาพตามวิธีภูมิปัญญาไทย</t>
  </si>
  <si>
    <t>ยุทธศาสตร์การพัฒนาของ อปท.ในเขตจังหวัดที่ 1 พัฒนาด้านการศึกษาและคุณภาพชีวิต</t>
  </si>
  <si>
    <t>ยุทธศาสตร์จังหวัดที่ 2 เพิ่มขีดความสามารถในการแข่งขันในด้านการผลิต และแปรรูปสัปปะรด มะพร้าว และสินค้าเกษตรสู่ตลาดโลก</t>
  </si>
  <si>
    <t>ยุทธศาสตร์การพัฒนาของ อปท.ในเขตจังหวัดที่ 2 พัฒนาด้านส่งเสริมรายได้และการผลิต</t>
  </si>
  <si>
    <t>ยุทธศาสตร์จังหวัดที่ 3 เสริมสร้างความโดดเด่นบนพื้นฐานเอกลักษณ์ของจังหวัด</t>
  </si>
  <si>
    <t>ยุทธศาสตร์จังหวัดที่ 4 เสริมสร้างระบบสนับสนุนการบริหารเศรษฐกิจ การค้า การลงทุนที่สร้างสรรค์เข้าสู่ประชาคมอาเซียนและนานาชาติ</t>
  </si>
  <si>
    <t>ยุทธศาสตร์ที่  5  ยุทธศาสตร์การพัฒนาด้านการเมืองการบริหาร</t>
  </si>
  <si>
    <t>ยุทธศาสตร์จังหวัดที่ 5 เสริมสร้างประสิทธิภาพในการบริหารจัดการทรัพยากรธรรมชาติและสิ่งแวดล้อมที่สมดุล</t>
  </si>
  <si>
    <t>ยุทธศาสตร์ที่ 1 การพัฒนาด้านคนและสังคม</t>
  </si>
  <si>
    <t>1.1  แนวทางการพัฒนาส่งเสริมคุณภาพชีวิตความเป็นอยู่ของประชาชนให้มีคุณภาพชีวิตที่ดี</t>
  </si>
  <si>
    <t>1.2  แนวทางการพัฒนาศักยภาพ คน ครอบครัว และชุมชนให้เข้มแข็ง และสามารถพึ่งพาตนเองได้</t>
  </si>
  <si>
    <t>ยุทธศาสตร์การพัฒนาของ อปท.ในเขตจังหวัดที่ 6 พัฒนาเส้นทางคมนาคมแหล่งน้ำและสาธารณูปโภค</t>
  </si>
  <si>
    <t>ยุทธศาสตร์การพัฒนาของ อปท.ในเขตจังหวัดที่ 5 พัฒนาระบบบริหารงานให้มีความเป็นเลิศ</t>
  </si>
  <si>
    <t>ยุทธศาสตร์การพัฒนาของ อปท.ในเขตจังหวัดที่ 4 การบริหารจัดการทรัพยากรธรรมชาติและสิ่งแวดล้อม</t>
  </si>
  <si>
    <t>ยุทธศาสตร์การพัฒนาของ อปท.ในเขตจังหวัดที่ 3 พัฒนาด้านสังคมการศึกษาและคุณภาพชีวิต</t>
  </si>
  <si>
    <t>ยุทธศาสตร์จังหวัดที่ 1 เสริมสร้างความมั่นคงและสังคมคุณภาพตามวิถีภูมิปัญญาไทย</t>
  </si>
  <si>
    <t>(งบ อบต.)</t>
  </si>
  <si>
    <t>สำนักปลัด</t>
  </si>
  <si>
    <t>(งานป้องกันฯ)</t>
  </si>
  <si>
    <t>พื้นที่ตำบลหินเหล็กไฟ</t>
  </si>
  <si>
    <t>ประชาชน</t>
  </si>
  <si>
    <t>ทั้งตำบลหินเหล็กไฟ</t>
  </si>
  <si>
    <t>ช่วยลดอุบัติเหตุทางถนน</t>
  </si>
  <si>
    <t>ใช้งานได้ตามปกติ</t>
  </si>
  <si>
    <t>จำนวน 2 คัน</t>
  </si>
  <si>
    <t>ตำบลหินเหล็กไฟ</t>
  </si>
  <si>
    <t>งานป้องกันฯ มีศักยภาพ</t>
  </si>
  <si>
    <t>หินเหล็กไฟ</t>
  </si>
  <si>
    <t>งานป้องกันฯ</t>
  </si>
  <si>
    <t>ในตำบลหินเหล็กไฟ</t>
  </si>
  <si>
    <t>อบต.หินเหล็กไฟ</t>
  </si>
  <si>
    <t>โครงการฝึกอบรมให้ความรู้</t>
  </si>
  <si>
    <t xml:space="preserve">  </t>
  </si>
  <si>
    <t>โครงการป้องกันและควบคุม</t>
  </si>
  <si>
    <t>สัตว์เลี้ยงมีสุขภาพแข็งแรง</t>
  </si>
  <si>
    <t>กองเกษตร</t>
  </si>
  <si>
    <t>ปลอดภัยจากโรคพิษสุนัขบ้า</t>
  </si>
  <si>
    <t>เพิ่มแหล่งการเรียนรู้การปลูก</t>
  </si>
  <si>
    <t>จริงในการดำเนินชีวิต</t>
  </si>
  <si>
    <t>บ้านหนองซอ</t>
  </si>
  <si>
    <t>บ้านหนองคร้า</t>
  </si>
  <si>
    <t xml:space="preserve">โครงการอนุรักษ์ ฟื้นฟู </t>
  </si>
  <si>
    <t>ทรัพยากรธรรมชาติ</t>
  </si>
  <si>
    <t>พื้นที่สาธารณะ และ</t>
  </si>
  <si>
    <t>พื้นที่ในการศึกษาใช้หญ้าแฝก</t>
  </si>
  <si>
    <t>พื้นที่ของเกษตรกร</t>
  </si>
  <si>
    <t>เพื่อการอนุรักษ์ดินและน้ำ</t>
  </si>
  <si>
    <t>ตามแนวทางพระราชดำริ</t>
  </si>
  <si>
    <t>ในพื้นที่ตำบลหินเหล็กไฟ</t>
  </si>
  <si>
    <t>โครงการปรับปรุงภูมิทัศน์</t>
  </si>
  <si>
    <t>พื้นที่ภายในสำนักงาน</t>
  </si>
  <si>
    <t>อบต.หินเหล็กไฟ ฯลฯ</t>
  </si>
  <si>
    <t>บุคลากร</t>
  </si>
  <si>
    <t>กองส่งเสริมการเกษตร</t>
  </si>
  <si>
    <t>เพื่อใช้ในการปฏิบัติงาน</t>
  </si>
  <si>
    <t>ปฏิบัติงาน</t>
  </si>
  <si>
    <t>จำนวน 2 ตู้</t>
  </si>
  <si>
    <t>กองช่าง</t>
  </si>
  <si>
    <t>16 หมู่บ้าน</t>
  </si>
  <si>
    <t>เพื่อบำรุงรักษาและซ่อมแซม</t>
  </si>
  <si>
    <t>ค่าบำรุงรักษาและซ่อมแซม</t>
  </si>
  <si>
    <t>ประชาชนได้รับความ</t>
  </si>
  <si>
    <t>และ 50 แกลลอน</t>
  </si>
  <si>
    <t>ภายในตำบล</t>
  </si>
  <si>
    <t>มากขึ้น</t>
  </si>
  <si>
    <t>เพื่อส่งเสริมให้ประชาชน</t>
  </si>
  <si>
    <t>ประชาชนใน</t>
  </si>
  <si>
    <t>150,000</t>
  </si>
  <si>
    <t>ประชาชนได้ออกกำลังกาย</t>
  </si>
  <si>
    <t>กองการศึกษาฯ</t>
  </si>
  <si>
    <t>ได้เล่นกีฬาและใช้เวลาว่าง</t>
  </si>
  <si>
    <t>และใช้เวลาว่างเกิดประโยชน์</t>
  </si>
  <si>
    <t>รู้รักสามัคคี</t>
  </si>
  <si>
    <t>เด็กและเยาวชน</t>
  </si>
  <si>
    <t>เพื่อให้ประชาชนมีส่วนร่วมใน</t>
  </si>
  <si>
    <t>ทั้งตำบล</t>
  </si>
  <si>
    <t>20,000</t>
  </si>
  <si>
    <t>ประชาชนมีส่วนร่วมในการ</t>
  </si>
  <si>
    <t>อนุรักษ์วันสำคัญทางศาสนา</t>
  </si>
  <si>
    <t>250,000</t>
  </si>
  <si>
    <t>ประชาชนได้ร่วมกันอนุรักษ์</t>
  </si>
  <si>
    <t>วัฒนธรรมและประเพณีไทย</t>
  </si>
  <si>
    <t>เพื่อให้ส่งเสริมและสืบสาน</t>
  </si>
  <si>
    <t>ประชาชนได้ร่วมกันสืบสาน</t>
  </si>
  <si>
    <t>ประเพณีวันสงกรานต์</t>
  </si>
  <si>
    <t>ประเพณีสงกรานต์</t>
  </si>
  <si>
    <t>เพื่อส่งเสริมให้เด็กได้เห็น</t>
  </si>
  <si>
    <t>30,000</t>
  </si>
  <si>
    <t>เด็กและเยาวชนได้ตระหนัก</t>
  </si>
  <si>
    <t>ความสำคัญของตนเอง</t>
  </si>
  <si>
    <t>ถึงความสำคัญของตนเอง</t>
  </si>
  <si>
    <t>โครงการฝึกอบรมพัฒนา</t>
  </si>
  <si>
    <t>เพื่อพัฒนาศักยภาพและ</t>
  </si>
  <si>
    <t>50,000</t>
  </si>
  <si>
    <t>ครูผู้ดูแลเด็กมีความรู้</t>
  </si>
  <si>
    <t>ความเข้าใจในการปฏิบัติ</t>
  </si>
  <si>
    <t>หน้าที่และมีศักยภาพในการ</t>
  </si>
  <si>
    <t>จัดการศึกษาให้เด็ก</t>
  </si>
  <si>
    <t>เพื่อจัดกิจกรรมในการพัฒนา</t>
  </si>
  <si>
    <t>ศูนย์พัฒนาเด็กเล็ก</t>
  </si>
  <si>
    <t xml:space="preserve">  20,000   </t>
  </si>
  <si>
    <t>เด็กเล็กให้ได้รับการเตรียม</t>
  </si>
  <si>
    <t>สังกัด อบต.</t>
  </si>
  <si>
    <t xml:space="preserve"> (งบ อบต.)</t>
  </si>
  <si>
    <t>ความพร้อมเหมาะสมแห่งวัย</t>
  </si>
  <si>
    <t>เพื่อให้เด็กเล็กมีสุขภาพ</t>
  </si>
  <si>
    <t>เด็กเล็กในศูนย์</t>
  </si>
  <si>
    <t>เด็กเล็กมีสุขภาพ</t>
  </si>
  <si>
    <t>พลานามัยสมบูรณ์แข็งแรง</t>
  </si>
  <si>
    <t>พัฒนาเด็กเล็ก</t>
  </si>
  <si>
    <t>400,000</t>
  </si>
  <si>
    <t>เพื่อให้นักเรียนในเขตพื้นที่</t>
  </si>
  <si>
    <t>นักเรียนมีสุขภาพ แข็งแรง</t>
  </si>
  <si>
    <t>เด็กเล็กได้รับประทานอาหาร</t>
  </si>
  <si>
    <t>กลางวัน เพื่อให้ร่างกาย</t>
  </si>
  <si>
    <t>และได้รับสารอาหารครบถ้วน</t>
  </si>
  <si>
    <t>แข็งแรง</t>
  </si>
  <si>
    <t>บ้านหนองเหียง</t>
  </si>
  <si>
    <t>อนุบาลหัวหิน</t>
  </si>
  <si>
    <t>การบริหารสถานศึกษา)</t>
  </si>
  <si>
    <t>เด็กเล็กบ้านหนองคร้า</t>
  </si>
  <si>
    <t>เด็กเล็กอนุบาลหัวหิน</t>
  </si>
  <si>
    <t>ได้อย่างถาวรและปลอดภัย</t>
  </si>
  <si>
    <t>ในสภาพใช้การได้อย่างถาวร</t>
  </si>
  <si>
    <t>ทรัพย์สินทางราชการได้รับการ</t>
  </si>
  <si>
    <t>ครุภัณฑ์ให้ใช้ในราชการได้</t>
  </si>
  <si>
    <t>บำรุงและซ่อมแซมให้อยู่</t>
  </si>
  <si>
    <t>อย่างถาวรและปลอดภัย</t>
  </si>
  <si>
    <t>เพื่อจ้างเหมาบริการต่าง ๆ</t>
  </si>
  <si>
    <t>ศูนย์พัฒนาเด็กเล็กได้รับการ</t>
  </si>
  <si>
    <t>ของกองการศึกษาฯ</t>
  </si>
  <si>
    <t>เพื่อเป็นค่าใช้จ่ายเกี่ยวกับการ</t>
  </si>
  <si>
    <t>เพื่อใช้ให้งานเกิด</t>
  </si>
  <si>
    <t>งานเกิดความรวดเร็วในการ</t>
  </si>
  <si>
    <t>ใช้ระบบอินเตอร์เน็ต เป็นต้น</t>
  </si>
  <si>
    <t>ความรวดเร็วใน</t>
  </si>
  <si>
    <t>การบันทึกข้อมูล</t>
  </si>
  <si>
    <t>เพื่อพัฒนาศักยภาพในการ</t>
  </si>
  <si>
    <t>เพื่อใช้ในราชการของ</t>
  </si>
  <si>
    <t>สามารถผลิตเอกสารราชการ</t>
  </si>
  <si>
    <t>กองการศึกษาฯ และ</t>
  </si>
  <si>
    <t>ของกองการศึกษาฯ และศูนย์</t>
  </si>
  <si>
    <t>เด็กเล็ก</t>
  </si>
  <si>
    <t>เพื่อใช้ในราชการรถยนต์</t>
  </si>
  <si>
    <t>รถยนต์ส่วนกลาง</t>
  </si>
  <si>
    <t>การติดต่อราชการเป็น</t>
  </si>
  <si>
    <t>ส่วนกลางของกองส่วนกลาง</t>
  </si>
  <si>
    <t>ไปด้วยความเรียบร้อย</t>
  </si>
  <si>
    <t>รถยนต์ส่วนกลางของ</t>
  </si>
  <si>
    <t>วัสดุสำนักงาน</t>
  </si>
  <si>
    <t>เพื่อใช้ในราชการศูนย์พัฒนา</t>
  </si>
  <si>
    <t>ศูนย์พัฒนาเด็กเล็กได้ใช้</t>
  </si>
  <si>
    <t>จากงานบ้านงานครัว</t>
  </si>
  <si>
    <t>ต้องการในการพัฒนาร่างกาย</t>
  </si>
  <si>
    <t>เพื่อให้เด็กเล็กได้รับบริการ</t>
  </si>
  <si>
    <t>ที่ดีและปลอดภัย</t>
  </si>
  <si>
    <t>ศูนย์พัฒนาเด็กเล็กอนุบาลหัวหิน</t>
  </si>
  <si>
    <t>หัวหิน</t>
  </si>
  <si>
    <t>เพื่อความใช้ในราชการ</t>
  </si>
  <si>
    <t>เอกสารได้รับการเก็บเป็น</t>
  </si>
  <si>
    <t>กองการศึกษาฯและศูนย์</t>
  </si>
  <si>
    <t>ระเบียบค้นหารวดเร็ว</t>
  </si>
  <si>
    <t>เด็กเล็กมีสถานที่รับประทาน</t>
  </si>
  <si>
    <t>อาหารและสามารถพัฒนา</t>
  </si>
  <si>
    <t>ความพร้อมได้มากขึ้น</t>
  </si>
  <si>
    <t>เด็กเล็กสามารถพัฒนา</t>
  </si>
  <si>
    <t>เพื่อสุขภาพที่ดีสำหรับเด็ก</t>
  </si>
  <si>
    <t>และให้เด็กเล็กได้รับการพัฒนา</t>
  </si>
  <si>
    <t>อย่างเต็มศักยภาพ</t>
  </si>
  <si>
    <t>เด็กเล็กและทรัพย์สินของ</t>
  </si>
  <si>
    <t>เพื่อให้สถานที่พอเพียงกับ</t>
  </si>
  <si>
    <t>เด็กเล็กมีสถานที่เพียงพอกับ</t>
  </si>
  <si>
    <t>ความต้องการกับเด็กเล็ก</t>
  </si>
  <si>
    <t>การเตรียมความพร้อม</t>
  </si>
  <si>
    <t>(งบ อบต. )</t>
  </si>
  <si>
    <t>พื้นที่ ต.หินเหล็กไฟ</t>
  </si>
  <si>
    <t xml:space="preserve"> (งบอบต. )</t>
  </si>
  <si>
    <t>เพื่อลดปริมาณขยะในชุมชน</t>
  </si>
  <si>
    <t xml:space="preserve">(งบ อบต. )  </t>
  </si>
  <si>
    <t>สาธารณสุขฯ</t>
  </si>
  <si>
    <t>ต่างๆ</t>
  </si>
  <si>
    <t xml:space="preserve">เพื่อ อนุรักษ์ และฟื้นฟู </t>
  </si>
  <si>
    <t>ทรัพยากรธรรมชาติที่มีใน</t>
  </si>
  <si>
    <t>ธรรมชาติ ในตำบล</t>
  </si>
  <si>
    <t>ป้องกันการซะล้างพังทลาย</t>
  </si>
  <si>
    <t>ของดิน และรักษาความอุดม</t>
  </si>
  <si>
    <t>ชุ่มชื่นเป็นการอนุรักษ์ดิน</t>
  </si>
  <si>
    <t>และน้ำ</t>
  </si>
  <si>
    <t>ทรัพย์สินให้ใช้ในราชการ</t>
  </si>
  <si>
    <t>ศูนย์พัฒนาเด็กเล็กอนุบาล</t>
  </si>
  <si>
    <t>โครงการพัฒนาศักยภาพสตรี</t>
  </si>
  <si>
    <t>การพัฒนาชุมชน</t>
  </si>
  <si>
    <t xml:space="preserve">ผู้สูงอายุ  กลุ่มสตรี  </t>
  </si>
  <si>
    <t>ประชาชนทั่วไป</t>
  </si>
  <si>
    <t>คนไร้ที่พึ่ง</t>
  </si>
  <si>
    <t>มีความรู้ในการทำอาชีพ</t>
  </si>
  <si>
    <t>เพิ่มมากขึ้น</t>
  </si>
  <si>
    <t xml:space="preserve">เพื่อเป็นการส่งเสริมอาชีพให้ </t>
  </si>
  <si>
    <t>ผู้สูงอายุ</t>
  </si>
  <si>
    <t xml:space="preserve"> มีความรู้ในการทำอาชีพ</t>
  </si>
  <si>
    <t>แกะสลักผักและผลไม้</t>
  </si>
  <si>
    <t xml:space="preserve">ผู้สูงอายุ ผู้พิการ </t>
  </si>
  <si>
    <t xml:space="preserve"> เด็กและเยาวชน</t>
  </si>
  <si>
    <t>ได้ข้อมูลคนไร้ที่พึงภาย</t>
  </si>
  <si>
    <t>ข้อมูลมาพิจารณาช่วยเหลือ</t>
  </si>
  <si>
    <t>เพื่อนำมาสู่การให้</t>
  </si>
  <si>
    <t>ความช่วยเหลือด้านต่างๆ</t>
  </si>
  <si>
    <t>การออกกำลังกาย ฯลฯ</t>
  </si>
  <si>
    <t xml:space="preserve">ผู้สูงอายุความรู้ ความเข้าใจ </t>
  </si>
  <si>
    <t>โครงการสงเคราะห์เบี้ย</t>
  </si>
  <si>
    <t>ผู้พิการมีรายได้ในการดำรง</t>
  </si>
  <si>
    <t>สวัสดิการฯ</t>
  </si>
  <si>
    <t>ให้ได้รับการช่วยเหลือมากขึ้น</t>
  </si>
  <si>
    <t>ผู้พิการ</t>
  </si>
  <si>
    <t>งบเฉพาะกิจ</t>
  </si>
  <si>
    <t>ชีวิตเพิ่มมากขึ้น</t>
  </si>
  <si>
    <t>มีคุณภาพชีวิตที่ดีขึ้น</t>
  </si>
  <si>
    <t>ยังชีพผู้ป่วยเอดส์</t>
  </si>
  <si>
    <t>อุดหนุนทั่วไป</t>
  </si>
  <si>
    <t>เพื่อช่วยเหลือผู้สูงอายุในพื้นที่</t>
  </si>
  <si>
    <t>ผู้สูงอายุมีรายได้ในการดำรง</t>
  </si>
  <si>
    <t>เพื่อใช้ในการปฏิบัติงานราชการ</t>
  </si>
  <si>
    <t>จำนวน  1 เครื่อง</t>
  </si>
  <si>
    <t xml:space="preserve">สำหรับงานประมวลผล </t>
  </si>
  <si>
    <t>ของ อบต.หินเหล็กไฟ</t>
  </si>
  <si>
    <t>สะดวกในการรับบริการ</t>
  </si>
  <si>
    <t>เพื่อใช้ในการปฏิบัติงานของ</t>
  </si>
  <si>
    <t>วัสดุกองช่าง</t>
  </si>
  <si>
    <t>กองสวัสดิการและสังคม</t>
  </si>
  <si>
    <t>เพื่อใช้ในรถตู้ส่วนกลาง</t>
  </si>
  <si>
    <t>จำนวน  1 คัน</t>
  </si>
  <si>
    <t>รถตู้ส่วนกลางสามารถ</t>
  </si>
  <si>
    <t>อำนวยความสะดวกใน</t>
  </si>
  <si>
    <t>การปฏิบัติงาน รวดเร็ว</t>
  </si>
  <si>
    <t>วัสดุคอมพิวเตอร์ เช่น</t>
  </si>
  <si>
    <t>หมึกพิมพ์ เมาส์</t>
  </si>
  <si>
    <t>แผ่นรองเมาส์  ฯลฯ</t>
  </si>
  <si>
    <t>ใช้ในกองสวัสดิการฯ</t>
  </si>
  <si>
    <t>การปฏิบัติงานมีประสิทธิภาพ</t>
  </si>
  <si>
    <t>ค่าบำรุงรักษาซ่อมแซม</t>
  </si>
  <si>
    <t>วัสดุอุปกรณ์ต่าง ๆ สามารถ</t>
  </si>
  <si>
    <t>ครุภัณฑ์ของกองสวัสฯ</t>
  </si>
  <si>
    <t>เพื่อใช้ในการจัดเก็บวัสดุอุปกรณ์</t>
  </si>
  <si>
    <t>จำนวน  1 ตู้</t>
  </si>
  <si>
    <t>ของกองสวัสดิการและสังคม</t>
  </si>
  <si>
    <t>บทบาทหน้าที่ของสตรี</t>
  </si>
  <si>
    <t>1.กลุ่มสตรีมีความรู้ เกี่ยวกับ</t>
  </si>
  <si>
    <t>2.สตรีมีภาวะผู้นำมากขึ้นใน</t>
  </si>
  <si>
    <t>3. สตรีมีบทบาทในการ</t>
  </si>
  <si>
    <t>พัฒนาชุมชน 4.คนในตำบล</t>
  </si>
  <si>
    <t>ให้ความ สำคัญกับสตรีมาก</t>
  </si>
  <si>
    <t>ขึ้นกว่าเดิม</t>
  </si>
  <si>
    <t>โครงการฝึกอบรมอาชีพ</t>
  </si>
  <si>
    <t>เพื่อความปลอดภัยของ</t>
  </si>
  <si>
    <t>ปลอดภัย</t>
  </si>
  <si>
    <t>โครงการจัดกิจกรรมซึ่งเป็น</t>
  </si>
  <si>
    <t>โครงการจัดงานประเพณี</t>
  </si>
  <si>
    <t>วันลอยกระทง</t>
  </si>
  <si>
    <t>เพื่อส่งเสริมและให้ประชาชน</t>
  </si>
  <si>
    <t>ได้มีส่วนร่วมในการอนุรักษ์</t>
  </si>
  <si>
    <t>วันสงกรานต์</t>
  </si>
  <si>
    <t>ในตำบลหินเหล็กไฟเพื่อนำ</t>
  </si>
  <si>
    <t>โครงการสำรวจคนไร้ที่พึง</t>
  </si>
  <si>
    <t>เพื่อช่วยเหลือผู้พิการในพื้นที่</t>
  </si>
  <si>
    <t>ในการใช้ชีวิต ในช่วงวัยผู้สูง</t>
  </si>
  <si>
    <t>อายุอย่างเหมาะสม โดยการ</t>
  </si>
  <si>
    <t>เรียนรู้จากผู้ที่ประสบความ</t>
  </si>
  <si>
    <t>สำเร็จในอายุการใช้ชีวิตช่วง</t>
  </si>
  <si>
    <t>วัยผู้สูง</t>
  </si>
  <si>
    <t>โรคพิษสุนัขในเขตพื้นที่</t>
  </si>
  <si>
    <t>ต.หินเหล็กไฟ</t>
  </si>
  <si>
    <t>ประชาชนมีความปลอดภัย</t>
  </si>
  <si>
    <t xml:space="preserve">กอง </t>
  </si>
  <si>
    <t>โครงการป้องกันและแก้ไข</t>
  </si>
  <si>
    <t>ปัญหาโรคเอดส์</t>
  </si>
  <si>
    <t>เพื่อป้องกันและแก้ไขปัญหา</t>
  </si>
  <si>
    <t>โรคเอดส์ในชุมชน</t>
  </si>
  <si>
    <t xml:space="preserve">ประชาชนในพื้นที่มีความรู้  </t>
  </si>
  <si>
    <t>มีทักษะในการป้องกันตนเอง</t>
  </si>
  <si>
    <t>จากโรคเอดส์</t>
  </si>
  <si>
    <t>โรคไข้เลือดออก</t>
  </si>
  <si>
    <t>เพื่อป้องกันการแพร่ระบาด</t>
  </si>
  <si>
    <t>โรคไข้เลือดออกในพื้นที่</t>
  </si>
  <si>
    <t>ประชาชนในพื้นที่มีความ</t>
  </si>
  <si>
    <t>ปลอดภัยจากโรคไข้เลือดออก</t>
  </si>
  <si>
    <t xml:space="preserve">อุดหนุนศูนย์สาธารณสุข       </t>
  </si>
  <si>
    <t xml:space="preserve"> มูลฐานชุมชน</t>
  </si>
  <si>
    <t>เพื่อใช้ในการพัฒนาศักยภาพ</t>
  </si>
  <si>
    <t>อสม.แก้ไขปัญหาและจัด</t>
  </si>
  <si>
    <t>บริการด้านสาธารณสุขใน</t>
  </si>
  <si>
    <t>ชุมชน</t>
  </si>
  <si>
    <t xml:space="preserve">พื้นที่ ต.หินเหล็กไฟ  16 </t>
  </si>
  <si>
    <t>หมู่บ้าน</t>
  </si>
  <si>
    <t>ประชาชนสามารถเข้าถึง</t>
  </si>
  <si>
    <t>บริการด้านสาธารณสุขมาก</t>
  </si>
  <si>
    <t>ยิ่งขึ้น</t>
  </si>
  <si>
    <t>อุดหนุนกองทุนหลักประกัน</t>
  </si>
  <si>
    <t>สุขภาพในระดับท้องถิ่นหรือ</t>
  </si>
  <si>
    <t>สนับสนับการดำเนินงานของ</t>
  </si>
  <si>
    <t>กองทุนหลักประกันสุขภาพ</t>
  </si>
  <si>
    <t>ในระดับท้องถิ่นหรือพื้นที่</t>
  </si>
  <si>
    <t>ประชาชนได้รับการดูแล</t>
  </si>
  <si>
    <t>ส่งเสริมสุขภาพอย่างทั่วถึง</t>
  </si>
  <si>
    <t xml:space="preserve"> (งบ อบต. )</t>
  </si>
  <si>
    <t>โครงการจัดซื้อยางมะตอย</t>
  </si>
  <si>
    <t>สำเร็จรูปชนิดถุงบลูมิกซ์</t>
  </si>
  <si>
    <t>บรรจุถุงละ 20 กิโลกรัม</t>
  </si>
  <si>
    <t>เพื่อใช้สำหรับงานซ่อมแซม</t>
  </si>
  <si>
    <t>ถนนที่ชำรุดภายในตำบล</t>
  </si>
  <si>
    <t>ประชาชนได้สัญจรสะดวก</t>
  </si>
  <si>
    <t>ใช้จ่ายในการจ้างเหมาบริการ</t>
  </si>
  <si>
    <t>2.1  แนวทางการพัฒนาด้านการประชาสัมพันธ์ ระบบข่าวสารด้านเศรษฐกิจ และส่งเสริมการท่องเที่ยว</t>
  </si>
  <si>
    <t xml:space="preserve">  4.6  แนวทางการพัฒนายึดหลักการตามแนวทางการบริหารจัดการบ้านเมืองที่ดี</t>
  </si>
  <si>
    <t>มากยิ่งขึ้น</t>
  </si>
  <si>
    <t>ภายในตำบลหินเหล็กไฟ</t>
  </si>
  <si>
    <t>ประชาชนในเขตตำบล</t>
  </si>
  <si>
    <t>(งานแผนที่ภาษีฯ)</t>
  </si>
  <si>
    <t>จำนวน 1 เครื่อง</t>
  </si>
  <si>
    <t>เพื่อให้ประชาชนในหมู่บ้าน</t>
  </si>
  <si>
    <t>1 แห่ง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</si>
  <si>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</t>
  </si>
  <si>
    <t>จำนวน  1,500  ถุง</t>
  </si>
  <si>
    <t>จำนวน 1 แห่ง</t>
  </si>
  <si>
    <t>เพื่อช่วยเหลือในการปฏิบัติงาน</t>
  </si>
  <si>
    <t>จำนวน 1 อัตรา</t>
  </si>
  <si>
    <t>การเดินทาง</t>
  </si>
  <si>
    <t>เพื่ออำนวยความสะดวกใน</t>
  </si>
  <si>
    <t>ประชาชนในชุมชน</t>
  </si>
  <si>
    <t>เรือน</t>
  </si>
  <si>
    <t>ประกอบด้วยรายการดังนี้</t>
  </si>
  <si>
    <t>(1)เครื่องส่งวิทยุชนิดไร้สาย</t>
  </si>
  <si>
    <t>แบ่งกลุ่มลัเพิ่ม อย่างน้อย</t>
  </si>
  <si>
    <t>50 กลุ่ม 1 เครื่อง</t>
  </si>
  <si>
    <t>1 เครื่อง</t>
  </si>
  <si>
    <t>(3)ลำโพงฮอร์นขนาด15นิ้ว</t>
  </si>
  <si>
    <t>2ลำโพง 1 ชุด</t>
  </si>
  <si>
    <t>(4)สายนำสัญญาณขนาด</t>
  </si>
  <si>
    <t>8 DFB 1 ชุด</t>
  </si>
  <si>
    <t>(5)สายอากาศ Folpole 4</t>
  </si>
  <si>
    <t>Stack 1 ชุด</t>
  </si>
  <si>
    <t>ประชาชนได้รับทราบข้อมูล</t>
  </si>
  <si>
    <t>ข่าวสารอย่างทั่วถึงทุกครัว</t>
  </si>
  <si>
    <t>เพื่อนำมาใช้งานในกองช่าง</t>
  </si>
  <si>
    <t>เพื่อให้คอมพิวเตอร์มีสภาพ</t>
  </si>
  <si>
    <t>พร้อมใช้งาน</t>
  </si>
  <si>
    <t>ใช้ในครัวเรือน</t>
  </si>
  <si>
    <t>หอถังทรงแชมเปญพร้อม</t>
  </si>
  <si>
    <t>มีน้ำประปาใช้</t>
  </si>
  <si>
    <t>เพื่อให้ประชาชนในตำบลได้</t>
  </si>
  <si>
    <t>ประชาชนในตำบลได้มีน้ำ</t>
  </si>
  <si>
    <t>ประปาใช้ในครัวเรือน</t>
  </si>
  <si>
    <t>ประชาชนในตำบลได้มีไฟฟ้า</t>
  </si>
  <si>
    <t>ด้านไฟฟ้าภายในตำบล</t>
  </si>
  <si>
    <t>เพื่อให้งานไฟฟ้ารายทางใน</t>
  </si>
  <si>
    <t>จำนวน 16 หมู่</t>
  </si>
  <si>
    <t>สาธารณะ</t>
  </si>
  <si>
    <t>เพื่อติดตั้งในห้องทำงานกองช่าง</t>
  </si>
  <si>
    <t>ประชาชนได้รับความสะดวก</t>
  </si>
  <si>
    <t>สบายในการบริการ</t>
  </si>
  <si>
    <t>โครงการก่อสร้างฝายใน</t>
  </si>
  <si>
    <t>ลำหัวยข้างตลาดนัดหนอง</t>
  </si>
  <si>
    <t xml:space="preserve">ขอน ม.15 </t>
  </si>
  <si>
    <t>ความกว้าง 14 เมตร</t>
  </si>
  <si>
    <t>ทำให้ไม่มีน้ำท่วมหมู่บ้าน</t>
  </si>
  <si>
    <t>เพื่อจ้างเหมาบริการต่างๆของ</t>
  </si>
  <si>
    <t>1.ถ่ายเอกสาร เย็บเล่ม</t>
  </si>
  <si>
    <t>กองส่งเสริมการเกษตรในประเภท</t>
  </si>
  <si>
    <t>เข้าปกหนังสือ ข้อบัญญัติ</t>
  </si>
  <si>
    <t>รายจ่ายเพื่อให้ได้มาซึ่งบริการ</t>
  </si>
  <si>
    <t xml:space="preserve">หรือสิ่งพิมพ์ต่างๆ </t>
  </si>
  <si>
    <t>4. ค่าธรรมเนียมต่างๆ</t>
  </si>
  <si>
    <t>ในกองส่งเสริมการเกษตร</t>
  </si>
  <si>
    <t>7. จ้างเหมาอื่นๆ</t>
  </si>
  <si>
    <t>กองส่งเสริม</t>
  </si>
  <si>
    <t>การเกษตร</t>
  </si>
  <si>
    <t xml:space="preserve">ค่าใช้จ่ายในการเดินทางไป </t>
  </si>
  <si>
    <t xml:space="preserve">เพื่อจ่ายเป็นค่าลงทะเบียน </t>
  </si>
  <si>
    <t>ราชการของกองส่งเสริม</t>
  </si>
  <si>
    <t>ค่าใช้ในการฝึกอบรมและ</t>
  </si>
  <si>
    <t>สัมมนาของกองส่งเสริม</t>
  </si>
  <si>
    <t>ที่เป็นพาหะของโรค</t>
  </si>
  <si>
    <t>ของสุนัขจรจัดในเขตพื้นที่</t>
  </si>
  <si>
    <t>ที่อาจเป็นพาหะนำโรคพิษสุนัขบ้า</t>
  </si>
  <si>
    <t>โครงการหมู่บ้านเศรษฐกิจพอเพียง</t>
  </si>
  <si>
    <t xml:space="preserve">หมู่บ้านนำร่อง  </t>
  </si>
  <si>
    <t>หมู่บ้านนั้น สามารถเป็นจุด</t>
  </si>
  <si>
    <t xml:space="preserve">โครงการปลูกต้นไม้ </t>
  </si>
  <si>
    <t>เพื่อเพิ่มพื้นที่สีเขียวในตำบล</t>
  </si>
  <si>
    <t>ให้คงอยู่</t>
  </si>
  <si>
    <t>เพิ่มจำนวนต้นไม้ในตำบล</t>
  </si>
  <si>
    <t>2.2  แนวทางการพัฒนาส่งเสริมสนับสนุนการเกษตรแบบยั่งยืนโดยการใช้ปุ๋ยอินทรีย์ แบบชีวภาพและการเกษตรที่ปลอดภัยจากสารพิษ</t>
  </si>
  <si>
    <t>โครงการฝึกอบรมการผลิต</t>
  </si>
  <si>
    <t>เกษตรกรตำบลหินเหล็กไฟ</t>
  </si>
  <si>
    <t>ปุ๋ยหมักและน้ำหมักเพื่อใช้ใน</t>
  </si>
  <si>
    <t>เกษตรกรในตำบลได้มีโอกาส</t>
  </si>
  <si>
    <t>เกษตรกรสามารถจัดการกับ</t>
  </si>
  <si>
    <t>ศัตรูพืชได้อย่างเหมาะสม</t>
  </si>
  <si>
    <t>โครงการจ้างเหมาทำป้าย</t>
  </si>
  <si>
    <t>ประชาสัมพันธ์ความรู้ด้านการ</t>
  </si>
  <si>
    <t xml:space="preserve">เกษตรและกลุ่มอาชีพการเกษตร </t>
  </si>
  <si>
    <t>เพิ่มความรู้ด้านการเกษตร</t>
  </si>
  <si>
    <t>เพื่อบำรุงรักษาและซ่อมแซมวัสดุ</t>
  </si>
  <si>
    <t>ตามปกติ</t>
  </si>
  <si>
    <t>และหล่อลื่น</t>
  </si>
  <si>
    <t>อำนวยความสะดวกในการ</t>
  </si>
  <si>
    <t>เพื่อเพิ่มประสิทธิภาพการจัดการ</t>
  </si>
  <si>
    <t>งานด้านการเกษตร</t>
  </si>
  <si>
    <t>จำนวน 2 เครื่อง</t>
  </si>
  <si>
    <t xml:space="preserve">พุ่มไม้ ขนาด 29.5 นิ้ว </t>
  </si>
  <si>
    <t>และซ่อมแซมครุภัณฑ์ของกอง</t>
  </si>
  <si>
    <t xml:space="preserve">ส่งเสริมการเกษตร </t>
  </si>
  <si>
    <t>(ที่มีวงเงินเกิน 5,000 บาท)</t>
  </si>
  <si>
    <t>เพื่อใช้เก็บเอกสารราชการต่างๆ</t>
  </si>
  <si>
    <t xml:space="preserve">ตู้เหล็กเก็บเอกสาร </t>
  </si>
  <si>
    <t xml:space="preserve">โครงการก่อสร้างถังกักเก็บน้ำ </t>
  </si>
  <si>
    <t>แปลงสาธิต</t>
  </si>
  <si>
    <t xml:space="preserve">ฐานสูง 10 เมตร ขนาด 2 ถังคู่ </t>
  </si>
  <si>
    <t>พื้นที่แปลงสาธิตฯ</t>
  </si>
  <si>
    <t xml:space="preserve">พร้อม เครื่องสูบน้ำอัตโนมัติ </t>
  </si>
  <si>
    <t>และลูกลอย</t>
  </si>
  <si>
    <t>โครงการถมดินและเกรดบดอัด</t>
  </si>
  <si>
    <t>โครงการจูงลูกจูงหลานเข้าวัด</t>
  </si>
  <si>
    <t>เพื่อเป็นการปลูกฝังจิตสำนึกให้</t>
  </si>
  <si>
    <t>เด็กและเยาวชน ผู้ปกครอง</t>
  </si>
  <si>
    <t>กับเด็กและเยาวชน ผู้ปกครอง</t>
  </si>
  <si>
    <t>ในการยึดคำสอนของศาสนา</t>
  </si>
  <si>
    <t>เข้าถึงศาสนาเพิ่มมากขึ้น</t>
  </si>
  <si>
    <t>และสังคม</t>
  </si>
  <si>
    <t>โครงการดำเนินกิจกรรมสภาเด็ก</t>
  </si>
  <si>
    <t>เพื่อเป็นการส่งเสริมบทบาทของ</t>
  </si>
  <si>
    <t>สภาเด็กและเยาวชนใน</t>
  </si>
  <si>
    <t>และเยาวชนในตำบลหินเหล็กไฟ</t>
  </si>
  <si>
    <t>สภาเด็กและเยาวชนในตำบล</t>
  </si>
  <si>
    <t>โครงการสนับสนุนและส่งเสริม</t>
  </si>
  <si>
    <t>เพื่อเป็นการส่งเสริมการประกอบ</t>
  </si>
  <si>
    <t>กลุ่มอาชีพภายในตำบล</t>
  </si>
  <si>
    <t>อาชีพเสริมและพัฒนาศักยภาพ</t>
  </si>
  <si>
    <t>หินเหล็กไฟทุกกลุ่ม</t>
  </si>
  <si>
    <t>สินค้าภูมิปัญญาท้องถิ่นให้เท่า</t>
  </si>
  <si>
    <t>เทียมกับพื้นทีอื่น ๆ</t>
  </si>
  <si>
    <t>กลุ่มอาชีพภายในตำบลหิน</t>
  </si>
  <si>
    <t>เหล็กไฟ ได้มีพัฒนาศักยาภาพ</t>
  </si>
  <si>
    <t>เท่าเทียมกับกลุ่มอาชีพใน</t>
  </si>
  <si>
    <t xml:space="preserve">ตำบลอื่น ๆ </t>
  </si>
  <si>
    <t>เพือช่วยเหลือสงเคราะห์ผู้ด้อย</t>
  </si>
  <si>
    <t>โอกาสในตำบลหินเหล็กไฟ</t>
  </si>
  <si>
    <t>เพื่อเป็นค่าใช้จ่ายในการจ้างเหมาบริการ ฯลฯ</t>
  </si>
  <si>
    <t>ค่าธรรมเนียม  ค่าบำรุง ค่าเช่า</t>
  </si>
  <si>
    <t xml:space="preserve">ค่าโฆษณา ค่าถ่ายเอกสาร </t>
  </si>
  <si>
    <t>เย็บเล่ม ฯลฯ</t>
  </si>
  <si>
    <t>การบริการประชาชนเป็นไปอย่างมีประสิทธิภาพ</t>
  </si>
  <si>
    <t>โครงการสงเคราะห์เบี้ยยังชีพ</t>
  </si>
  <si>
    <t>เพื่อช่วยเหลือผู้ป่วยเอดส์ในพื้นที่</t>
  </si>
  <si>
    <t>ทะเบียนเป็นผู้มีสิทธิรับ</t>
  </si>
  <si>
    <t>เงินเบี้ยยังชีพ</t>
  </si>
  <si>
    <t>ผู้พิการ ที่ได้รับการขึ้น</t>
  </si>
  <si>
    <t>แบบที่ 1</t>
  </si>
  <si>
    <t>เพื่อใช้ในงานโฆษณาและเผยแพร่</t>
  </si>
  <si>
    <t>เช่น แผ่นป้ายโฆษณา กระดาษ</t>
  </si>
  <si>
    <t>เขียน โปสเตอร์ ฯลฯ</t>
  </si>
  <si>
    <t>เพื่อบำรุงรักษาปรับปรุงและซ่อม</t>
  </si>
  <si>
    <t>แซมครุภัณฑ์ให้ใช้ในราชการได้</t>
  </si>
  <si>
    <t>พนักงานส่วนตำบล</t>
  </si>
  <si>
    <t>พนักงานจ้างและบุคคลอี่น</t>
  </si>
  <si>
    <t>ในกองสวัสดิการและสังคม</t>
  </si>
  <si>
    <t>เพื่อเสริมสร้างความรู้ความสามารถ</t>
  </si>
  <si>
    <t>ของบุคลากรภายในกองสวัสดิการ</t>
  </si>
  <si>
    <t>เพื่อปฏิบัติงานอันเป็นประโยชน์</t>
  </si>
  <si>
    <t>ประจำศูนย์ อปพร.</t>
  </si>
  <si>
    <t>ประชาชนรับรู้ข่าวสารและวิธี</t>
  </si>
  <si>
    <t>ป้องกันภัยต่างๆ</t>
  </si>
  <si>
    <t>ดำเนินงานศูนย์ อปพร.</t>
  </si>
  <si>
    <t>ประชาชนในตำบลหินเหล็กไฟ</t>
  </si>
  <si>
    <t xml:space="preserve">อบต. หินเหล็กไฟ </t>
  </si>
  <si>
    <t>โครงการฝึกซ้อมแผนป้องกันฯ</t>
  </si>
  <si>
    <t>พนักงานเจ้าหน้าที่ มีความรู้</t>
  </si>
  <si>
    <t>ความสามารถ ในการช่วยเหลือ</t>
  </si>
  <si>
    <t>ผู้ประสบภัยได้อย่างถูกวิธี</t>
  </si>
  <si>
    <t>ให้เกิดประโยชน์</t>
  </si>
  <si>
    <t xml:space="preserve">รักษาความสงบเรียบร้อย </t>
  </si>
  <si>
    <t>ให้กับประชาชนในตำบล</t>
  </si>
  <si>
    <t>สาธารณภัย ต่าง ๆ</t>
  </si>
  <si>
    <t>เพื่อเป็นค่าใช้จ่ายในการเดินทาง</t>
  </si>
  <si>
    <t xml:space="preserve">เจ้าหน้าที่ อปพร. </t>
  </si>
  <si>
    <t>ไปราชการ ของงานป้องกันฯ</t>
  </si>
  <si>
    <t>เพื่อใช้งานสำนักงาน งานป้องกันฯ</t>
  </si>
  <si>
    <t>เพื่อจัดซื้อเป็นอะไหล่ และวัสดุ</t>
  </si>
  <si>
    <t xml:space="preserve">รถยนต์ยี่ห้อมิตซู เลขทะเบียน </t>
  </si>
  <si>
    <t xml:space="preserve">บค-8051และรถกู้ภัยเคลื่อที่เร็ว </t>
  </si>
  <si>
    <t>เมื่อชำรุดเสียหาย</t>
  </si>
  <si>
    <t>รถยนต์ยี่ห้อมิตซู บค-8051</t>
  </si>
  <si>
    <t>หมายเลขทะเบียน 81-0424</t>
  </si>
  <si>
    <t>เพื่อเจ้าหน้าที่งานป้องกันฯ</t>
  </si>
  <si>
    <t>เจ้าหน้าที่งานป้องกัน</t>
  </si>
  <si>
    <t>สำหรับใช้ภายในงานป้องกันฯ</t>
  </si>
  <si>
    <t>งานป้องกันฯมีวัสดุคอมฯ</t>
  </si>
  <si>
    <t>สำหรับไว้ใช้งาน</t>
  </si>
  <si>
    <t xml:space="preserve">ประชาชนในพื้นที่ </t>
  </si>
  <si>
    <t>ตำบลหินเห็กไฟ</t>
  </si>
  <si>
    <t xml:space="preserve">ในช่วงเทศกาลต่างๆ </t>
  </si>
  <si>
    <t xml:space="preserve">นักเรียนในตำบลหินเหล็กไฟ </t>
  </si>
  <si>
    <t>เรื่องอัคคีภัย</t>
  </si>
  <si>
    <t>บรรเทาความเดือดร้อน</t>
  </si>
  <si>
    <t>ของประชาชนในพื้นที่</t>
  </si>
  <si>
    <t>ครุภัณฑ์ของทางราชการ</t>
  </si>
  <si>
    <t>(รายจ่ายเพื่อให้สามารถใช้งาน</t>
  </si>
  <si>
    <t>ได้รับการบำรุงรักษา</t>
  </si>
  <si>
    <t xml:space="preserve"> 5,000 บาท)</t>
  </si>
  <si>
    <t>เพื่อใช้ในการระงับอัคคีภัย</t>
  </si>
  <si>
    <t>ระงับอัคคีภัยและไฟป่า</t>
  </si>
  <si>
    <t>และพื้นที่ทั่วไป</t>
  </si>
  <si>
    <t>ได้ตามปกติ</t>
  </si>
  <si>
    <t>ของกองการศึกษาฯ และ</t>
  </si>
  <si>
    <t>เพื่อทำความสะอาดให้กับ</t>
  </si>
  <si>
    <t>120,000</t>
  </si>
  <si>
    <t>ให้กับศูนย์พัฒนาเด็กเล็ก</t>
  </si>
  <si>
    <t>ปฏิบัติงานของบุคลากร</t>
  </si>
  <si>
    <t>ครุภัณฑ์ของทาง</t>
  </si>
  <si>
    <t>ราชการได้รับการ</t>
  </si>
  <si>
    <t>บำรุงรักษา</t>
  </si>
  <si>
    <t>กองการศึกษาฯและศูนย์พัฒนา</t>
  </si>
  <si>
    <t>เด็กเล็กได้ใช้ประโยชน์</t>
  </si>
  <si>
    <t>เพื่อปฏิบัติงานราชการ</t>
  </si>
  <si>
    <t>เพื่อใช้ในการราชการและ</t>
  </si>
  <si>
    <t>ปรับปรุงและซ่อมแซมภาย</t>
  </si>
  <si>
    <t>ในศูนย์พัฒนาเด็กเล็กเบื้องต้น</t>
  </si>
  <si>
    <t>กองการศึกษาฯ พร้อมใช้งาน</t>
  </si>
  <si>
    <t>งานกองการศึกษาฯและศูนย์</t>
  </si>
  <si>
    <t>พัฒนาเด็กเล็กได้ใช้ประโยชน์จาก</t>
  </si>
  <si>
    <t>เพื่อใช้ในการดูแลภูมิทัศน์และ</t>
  </si>
  <si>
    <t>10,000</t>
  </si>
  <si>
    <t>ราชการศูนย์พัฒนาเด็กเล็ก</t>
  </si>
  <si>
    <t>ค่าน้ำประปา</t>
  </si>
  <si>
    <t>เพื่อใช้ในราชการ</t>
  </si>
  <si>
    <t>(ค่าสาธารณูปโภค)</t>
  </si>
  <si>
    <t>ใช้น้ำประปาของศูนย์พัฒนา</t>
  </si>
  <si>
    <t>ค่าบริการสื่อสารและโทรคมนาคม</t>
  </si>
  <si>
    <t>เพื่อให้เด็กเล็กได้มีเครื่องเล่น</t>
  </si>
  <si>
    <t>1 ชุด</t>
  </si>
  <si>
    <t>พัฒนาร่างกายอย่างเพียงพอ</t>
  </si>
  <si>
    <t>เพื่อให้บริการแก่เด็กเล็กในศูนย์</t>
  </si>
  <si>
    <t>เด็กเล็กได้มีเครื่องเล่นสนามเด็กเล่นเพียงพอต่อความ</t>
  </si>
  <si>
    <t>เพื่อใประโยชน์ในงานราชการ</t>
  </si>
  <si>
    <t>ครูได้ใช้ประโยชน์ในการทำงาน</t>
  </si>
  <si>
    <t>และจัดการเรียนการสอนให้กับเด็ก</t>
  </si>
  <si>
    <t>เพื่อใช้เก็บเอกสารเกี่ยวกับเด็ก</t>
  </si>
  <si>
    <t>2 ตู้</t>
  </si>
  <si>
    <t>ของศูนย์พัฒนาเด็กเล็ก</t>
  </si>
  <si>
    <t>(ครุภัณฑ์สำนักงาน)</t>
  </si>
  <si>
    <t>3 ตู้</t>
  </si>
  <si>
    <t>และศูนย์พัฒนาเด็กเล็ก</t>
  </si>
  <si>
    <t>เพื่อเก็บเอกสารและเครื่องใช้</t>
  </si>
  <si>
    <t>ประจำเด็กเล็กในศูนย์พัฒนา</t>
  </si>
  <si>
    <t>3 ชุด</t>
  </si>
  <si>
    <t>เด็กเล็กอนุบาลหัวหิน/หนองซอ</t>
  </si>
  <si>
    <t>เพื่อใช้ในห้องพยาบาลสำหรับ</t>
  </si>
  <si>
    <t>6 แห่ง</t>
  </si>
  <si>
    <t>ให้เด็กเล็กที่ป่วยได้พักผ่อนและ</t>
  </si>
  <si>
    <t>เป็นการแยกเด็กไม่ให้ติดผู้อื่น</t>
  </si>
  <si>
    <t>2 ตัว</t>
  </si>
  <si>
    <t>ให้กับศูนย์พัฒนาเด็กเล็กสังกัด</t>
  </si>
  <si>
    <t>อบต.หินเหล็กไฟ (ครุภัณฑ์สำนักงาน)</t>
  </si>
  <si>
    <t>5 ตัว</t>
  </si>
  <si>
    <t>ความละเอียด 300 x 300 จุดต่อตารางนิ้ว</t>
  </si>
  <si>
    <t>เด็กเล็กได้รับการดูแลเบื้องต้นจาก</t>
  </si>
  <si>
    <t>ศูนย์พัฒนาเด็กเล็กก่อนพบแพทย์</t>
  </si>
  <si>
    <t>ประโยชน์ในราชการ</t>
  </si>
  <si>
    <t>(ครุภัณฑ์งานบ้านงานครัว)</t>
  </si>
  <si>
    <t xml:space="preserve"> 1 เครื่อง</t>
  </si>
  <si>
    <t>เพื่อไว้ใช้เก็บน้ำของ</t>
  </si>
  <si>
    <t>1 ถัง</t>
  </si>
  <si>
    <t>ศูนย์พัฒนาเด็กเล็กบ้านหนองซอ</t>
  </si>
  <si>
    <t>ศูนย์พัฒนาเด็กเล็กมีการ</t>
  </si>
  <si>
    <t>เก็บน้ำไว้ใช้ภายในศูนย์</t>
  </si>
  <si>
    <t>ครุภัณฑ์ของ</t>
  </si>
  <si>
    <t>โครงการจัดงานวันเด็กแห่งชาติ</t>
  </si>
  <si>
    <t>ของบุคลากรครู/บุคลากรทางการศึกษา</t>
  </si>
  <si>
    <t xml:space="preserve">วันสำคัญทางศาสนา </t>
  </si>
  <si>
    <t>เพื่อเสริมสร้างและส่งเสริม</t>
  </si>
  <si>
    <t>บุคลากร, เด็ก</t>
  </si>
  <si>
    <t>เยาวชน ประชาชน</t>
  </si>
  <si>
    <t>โครงการจัดกิจกรรมส่งเสริมพัฒนา</t>
  </si>
  <si>
    <t>ความพร้อมให้กับเด็กเล็กในศูนย์พัฒนา</t>
  </si>
  <si>
    <t>เด็กเล็กสังกัดอบต.หินเหล็กไฟ</t>
  </si>
  <si>
    <t>เพื่อส่งเสริมให้ผู้ปกครองได้เข้าใจ</t>
  </si>
  <si>
    <t>ผู้ปกครองและเด็กเล็ก</t>
  </si>
  <si>
    <t>เด็กเล็กในระดับปฐมวัยได้รับ</t>
  </si>
  <si>
    <t>ความสำคัญของการศึกษาใน</t>
  </si>
  <si>
    <t>ระดับปฐมวัย</t>
  </si>
  <si>
    <t>ที่อายุอยู่ในเกณฑ์</t>
  </si>
  <si>
    <t>ให้เกิดประโยชน์ รู้รักสามัคคี</t>
  </si>
  <si>
    <t>เด็กเล็กบ้านหนองตะเภา</t>
  </si>
  <si>
    <t>ศูนย์พัฒนาเด็กเล็กมีการจัดทำ</t>
  </si>
  <si>
    <t>แผนพัฒนาการศึกษาอย่างถูกต้อง</t>
  </si>
  <si>
    <t>คณะกรรมการการศึกษาขั้นพื้นฐาน</t>
  </si>
  <si>
    <t>เพื่อให้โรงเรียนบ้านหนองซอ</t>
  </si>
  <si>
    <t>มีเครื่องดนตรีใช้ในการจัดการ</t>
  </si>
  <si>
    <t>(ครุภัณฑ์ดนตรีและนาฎศิลป์)</t>
  </si>
  <si>
    <t>เรียนการสอนให้กับนักเรียน</t>
  </si>
  <si>
    <t>อุดหนุนสำหรับสนับสนุนบุคลากร</t>
  </si>
  <si>
    <t>เพื่อให้โรงเรียนบ้านหนองเหียง</t>
  </si>
  <si>
    <t>ได้มีครูสอนดนตรีไทยให้กับ</t>
  </si>
  <si>
    <t>นักเรียน</t>
  </si>
  <si>
    <t>มีเครื่องดนตรีเพื่อในการจัดการ</t>
  </si>
  <si>
    <t xml:space="preserve"> 1 ห้อง</t>
  </si>
  <si>
    <t>35,000</t>
  </si>
  <si>
    <t>ศูนย์พัฒนาเด็กเล็กบ้านวังโบสถ์</t>
  </si>
  <si>
    <t>นักเรียนมีสุขภาพพลานามัยสมบูรณ์</t>
  </si>
  <si>
    <t>ทั่วถึง</t>
  </si>
  <si>
    <t>เด็กเล็กได้ล้างหน้าแปรงฟัน</t>
  </si>
  <si>
    <t>เพื่อป้องกันอันตรายที่อาจเกิด</t>
  </si>
  <si>
    <t>ศูนย์พัฒนาเด็กเล็กบ้านหนองตะเภา</t>
  </si>
  <si>
    <t>เพื่อใช้เป็นที่เก็บวัสดุอุปกรณ์</t>
  </si>
  <si>
    <t>เพื่อให้ถูกสุขลักษณะอนามัยที่ดี</t>
  </si>
  <si>
    <t>เด็กเล็กได้มีอ่างล้างหน้า แปรงฟัน</t>
  </si>
  <si>
    <t>และเพื่อความปลอดภัยของเด็กเล็ก</t>
  </si>
  <si>
    <t>เด็กเล็กได้ใช้บริการจัดกิจกรรม</t>
  </si>
  <si>
    <t>การเรียนรู้</t>
  </si>
  <si>
    <t>เพื่อให้มีทางเดินเข้าอาคาร</t>
  </si>
  <si>
    <t>ศูนย์พัฒนาเด็กเล็กอย่างสะดวก</t>
  </si>
  <si>
    <t>และปลอดภัยในหน้าฝน</t>
  </si>
  <si>
    <t>ศูนย์พัฒนาเด็กเล็กบ้านหนองเหียง</t>
  </si>
  <si>
    <t>เด็กเล็กได้รับการป้องกันอันตราย</t>
  </si>
  <si>
    <t>กับเด็ก</t>
  </si>
  <si>
    <t>เพื่อป้องกันทรัพย์สินของทาง</t>
  </si>
  <si>
    <t>เด็กเล็กได้รับความปลอดภัยและ</t>
  </si>
  <si>
    <t>ราชการและให้เด็กปลอดภัย</t>
  </si>
  <si>
    <t>ทรัพย์สินได้รับการป้องกัน</t>
  </si>
  <si>
    <t>แก่เด็ก และเป็นร่มเงาให้เด็ก</t>
  </si>
  <si>
    <t>และได้มีสถานที่จัดกิจกรรมเพิ่ม</t>
  </si>
  <si>
    <t>ศูนย์มีพระพุทธรูปประจำศูนย์</t>
  </si>
  <si>
    <t>ให้เด็กสักการะบูชา</t>
  </si>
  <si>
    <t>เพื่อใช้ในการจัดกิจกรรมต่าง ๆ</t>
  </si>
  <si>
    <t>ของศูนย์</t>
  </si>
  <si>
    <t>เด็กเล็กมีที่รับประทานอาหาร</t>
  </si>
  <si>
    <t>เพื่อใช้ในกิจการศูนย์พัฒนา</t>
  </si>
  <si>
    <t>5 โต๊ะ</t>
  </si>
  <si>
    <t>เด็กเล็กและกองการศึกษาฯ</t>
  </si>
  <si>
    <t>ได้มากขึ้น</t>
  </si>
  <si>
    <t>เพื่อพัฒนาศักยภาพเพิ่มทักษะเจ้าหน้าที่และภาคีเครือข่ายในการปฏิบัติงาน</t>
  </si>
  <si>
    <t>กองสาธารณสุขและสิ่งแวดล้อม</t>
  </si>
  <si>
    <t>และสิ่งแวดล้อม</t>
  </si>
  <si>
    <t>ทรัพย์สินของทางราชการได้รับการบำรุงและซ่อมแซมให้อยู่ในสภาพพร้อมใช้งาน</t>
  </si>
  <si>
    <t>เพื่อสร้างจิตสำนึกและความตระหนักในการจัดการ</t>
  </si>
  <si>
    <t>รณรงค์จัดกิจกรรมประกวดคัดเลือกบ้านน่า</t>
  </si>
  <si>
    <t>อยู่น่าอาศัยในพื้นที่ตำบล</t>
  </si>
  <si>
    <t>โครงการส่งเสริมการคัดแยกขยะครัวเรือน</t>
  </si>
  <si>
    <t>เสื่อมสภาพจากการใช้งานได้แก่</t>
  </si>
  <si>
    <t>รถยนต์เก็บขยะฯลฯและอื่นๆ</t>
  </si>
  <si>
    <t xml:space="preserve">บำรุงรักษาและซ่อมแซมครุภัณฑ์ต่างที่ชำรุดเสียหายและ     </t>
  </si>
  <si>
    <t>ที่จำเป็นเกี่ยวข้อง</t>
  </si>
  <si>
    <t>เพื่อบำรุงรักษาและซ่อมแซม ครุภัณฑ์ให้ใช้งานได้อย่างมี</t>
  </si>
  <si>
    <t>ประสิทธิภาพ</t>
  </si>
  <si>
    <t>ติดตั้งต่อเติมหลังคาบริเวณ</t>
  </si>
  <si>
    <t xml:space="preserve">หน้าอาคารส่งเสริมสุขภาพ </t>
  </si>
  <si>
    <t>จำนวน  1  จุด</t>
  </si>
  <si>
    <t>เพื่อใช้ในราชการกองสาธารณสุขและสิ่งแวดล้อม</t>
  </si>
  <si>
    <t>จัดซื้อวัสดุสำนักงาน สำหรับใช้ในงานให้บริการประชาชน</t>
  </si>
  <si>
    <t>เพื่อใช้ในการดูแลสุขภาพอนามัยของประชาชน</t>
  </si>
  <si>
    <t>เพื่อใช้สำหรับปฏิบัติงานด้านเคหะและชุมชน  สาธารณสุขและสิ่งแวดล้อม</t>
  </si>
  <si>
    <t>จัดซื้อวัสดุคอมพิวเตอร์สำหรับใช้ในงานให้บริการประชาชน</t>
  </si>
  <si>
    <t>จัดซื้อวัสดุอุปกรณ์ต่าง ๆ  ที่ไม่เข้าลักษณะและประเภทตามระเบียบวิธีงบประมาณ  สำหรับให้บริการประชาชน</t>
  </si>
  <si>
    <t>5,000.-</t>
  </si>
  <si>
    <t>เพื่อเป็นค่าบริการต่าง ๆ ของกองสาธารณสุขและสิ่งแวดล้อม ฯลฯ</t>
  </si>
  <si>
    <t>30,000.-</t>
  </si>
  <si>
    <t>10,000.-</t>
  </si>
  <si>
    <t>ใช้จ่ายเป็นค่าเช่าทรัพย์สินในการจัดงานและกิจกรรมต่าง ๆ ด้านสาธารณสุข  เช่น เต็นท์ โต๊ะ เก้าอี้  เครื่องขยายเสียง ฯลฯ</t>
  </si>
  <si>
    <t>ใช้จ่ายเป็นค่าจ้างเหมาจัดทำสื่อโฆษณาและเผยแพร่  ป้ายประชาสัมพันธ์  แผ่นพับต่าง ๆ  ด้านสาธารณสุขและสิ่งแวดล้อม เช่น ภาพพิมพ์ สื่อสิ่งพิมพ์ ป้ายไวนิล พลาสติก PVC เอกสารแผ่นพับ โบว์ชัว ฯลฯ</t>
  </si>
  <si>
    <t>20,000.-</t>
  </si>
  <si>
    <t>600,000.-</t>
  </si>
  <si>
    <t>50,000.-</t>
  </si>
  <si>
    <t>มีวัสดุอุปกรณ์ที่เพียงพอสำหรับปฏิบัติงานบริการประชาชน</t>
  </si>
  <si>
    <t>พนักงานจ้างมีความปลอดภัยในการปฏิบัติงานให้บริการประชาชน</t>
  </si>
  <si>
    <t>สภาพแวดล้อมสวยงาม  สถานที่ทำงานน่าอยู่</t>
  </si>
  <si>
    <t>จำนวน  1  ชุด</t>
  </si>
  <si>
    <t>พื้นที่ ตำบลหินเหล็กไฟ</t>
  </si>
  <si>
    <t>โครงการส่งเสริมการมีส่วนร่วม</t>
  </si>
  <si>
    <t>เพื่อเสริมสร้างความสมานฉันท์ให้</t>
  </si>
  <si>
    <t>ประชาชนในตำบล</t>
  </si>
  <si>
    <t>ในการเสริมสร้างความปรองดอง</t>
  </si>
  <si>
    <t>( งบ อบต.)</t>
  </si>
  <si>
    <t>สมานฉันท์</t>
  </si>
  <si>
    <t xml:space="preserve">โครงการส่งเสริมและสนับสนุน </t>
  </si>
  <si>
    <t>เพื่อป้องกันและปราบปรามการแพร่</t>
  </si>
  <si>
    <t>ประชาชนและเยาวชน</t>
  </si>
  <si>
    <t>ระบาดของยาเสพติดภายในตำบล</t>
  </si>
  <si>
    <t>ภายในตำบลมีความรู้เรื่อง</t>
  </si>
  <si>
    <t>โทษและพิษภัยของยาเสพ</t>
  </si>
  <si>
    <t>ติดและห่างไกลยาเสพติด</t>
  </si>
  <si>
    <t xml:space="preserve">โครงการจัดงานรัฐพิธีต่าง ๆ     </t>
  </si>
  <si>
    <t xml:space="preserve">เพื่อแสดงความจงรักภักดี </t>
  </si>
  <si>
    <t>ประชาชนทั้งในและนอก</t>
  </si>
  <si>
    <t>ทุกภาคส่วนได้แสดงออก</t>
  </si>
  <si>
    <t> </t>
  </si>
  <si>
    <t xml:space="preserve">ต่อชาติ ศาสนาและ </t>
  </si>
  <si>
    <t xml:space="preserve">ตำบลหินเหล็กไฟ </t>
  </si>
  <si>
    <t xml:space="preserve">ถึงความจงรักภักดีต่อชาติ </t>
  </si>
  <si>
    <t>พระมหากษัตริย์</t>
  </si>
  <si>
    <t>ศาสนาและพระมหากษัตริย์</t>
  </si>
  <si>
    <t>โครงการส่งเสริมการท่องเที่ยว</t>
  </si>
  <si>
    <t>เพื่อส่งเสริมการท่องเที่ยว</t>
  </si>
  <si>
    <t>ประชาชนในตำบลได้ร่วม</t>
  </si>
  <si>
    <t>อนุรักษ์เรียนรู้และศึกษา</t>
  </si>
  <si>
    <t>กิจกรรมประจำท้องถิ่น</t>
  </si>
  <si>
    <t>เพื่อเป็นการแสดงความจงรักภักดี</t>
  </si>
  <si>
    <t>ประชาชนได้มีส่วนร่วมใน</t>
  </si>
  <si>
    <t xml:space="preserve">  สำนึกในพระมหากรุณาธิคุณและ </t>
  </si>
  <si>
    <t>การแสดงความจงรักภักดี</t>
  </si>
  <si>
    <t>โครงการศึกษาอบรมเพื่อเพิ่ม</t>
  </si>
  <si>
    <t>ฝึกอบรม, ศึกษาดูงานนอก</t>
  </si>
  <si>
    <t xml:space="preserve">สถานที่อย่างน้อยปีละ </t>
  </si>
  <si>
    <t xml:space="preserve"> ( งบ อบต.) </t>
  </si>
  <si>
    <t xml:space="preserve">พนักงานส่วนตำบลและ  </t>
  </si>
  <si>
    <t>1 ครั้ง</t>
  </si>
  <si>
    <t>พนักงานจ้าง</t>
  </si>
  <si>
    <t xml:space="preserve">พนักงานส่วนตำบล </t>
  </si>
  <si>
    <t xml:space="preserve">ผู้บริหาร ส.อบต. พนักงาน </t>
  </si>
  <si>
    <t xml:space="preserve">ส่วนตำบล พนักงานจ้าง  </t>
  </si>
  <si>
    <t xml:space="preserve">ผู้เกี่ยวข้องมีความรู้ </t>
  </si>
  <si>
    <t xml:space="preserve">ผู้นำท้องถิ่น พนักงานส่วน </t>
  </si>
  <si>
    <t>ตำบล พนักงานจ้าง</t>
  </si>
  <si>
    <t>(สำนักปลัด)</t>
  </si>
  <si>
    <t>เพื่อเก็บรวบรวมปัญหาความต้องการ</t>
  </si>
  <si>
    <t>ประชาคมหมู่บ้าน/ตำบล</t>
  </si>
  <si>
    <t>ได้รับทราบถึงสภาพความ</t>
  </si>
  <si>
    <t xml:space="preserve"> เพื่อคัดเลือกและเรียงลำดับ</t>
  </si>
  <si>
    <t>เป็นอยู่ของประชาชน ทำให้</t>
  </si>
  <si>
    <t>ความสำคัญของปัญหาและ</t>
  </si>
  <si>
    <t>ความต้องการของหมู่บ้าน</t>
  </si>
  <si>
    <t>เพื่อใช้ในการปฏิบัติราชการ</t>
  </si>
  <si>
    <t>การปฏิบัติมีประสิทธิภาพ</t>
  </si>
  <si>
    <t xml:space="preserve"> (สำนักปลัด)</t>
  </si>
  <si>
    <t>จัดซื้อวัสดุก่อสร้างต่าง ๆ</t>
  </si>
  <si>
    <t>ภายในสำนักงานมีวัสดุ</t>
  </si>
  <si>
    <t>พร้อมในการใช้งาน</t>
  </si>
  <si>
    <t>เพื่อใช้ในราชการรถยนต์ส่วนกลาง</t>
  </si>
  <si>
    <t>รถยนต์ส่วนกลางสามารถใช้</t>
  </si>
  <si>
    <t>และขนส่ง (สำนักปลัด)</t>
  </si>
  <si>
    <t>งานได้ตามปกติ</t>
  </si>
  <si>
    <t xml:space="preserve">เพื่อใช้ในราชการรถยนต์ส่วนกลาง </t>
  </si>
  <si>
    <t>ยี่ห้อมาสด้าเลขทะเบียน กข 7462</t>
  </si>
  <si>
    <t>เพื่อใช้ในราชการของสำนักปลัด</t>
  </si>
  <si>
    <t>การจัดทำเอกสารของทาง</t>
  </si>
  <si>
    <t xml:space="preserve">หมึกพิมพ์ เมาส์ </t>
  </si>
  <si>
    <t>แผ่นรองเมาส์ ฯลฯ</t>
  </si>
  <si>
    <t>เพื่อใช้ในการปฏิบัติราชการ ของ</t>
  </si>
  <si>
    <t>คอมพิวเตอร์จำนวน 2 ชุด</t>
  </si>
  <si>
    <t>ในการปฏิบัติราชการ</t>
  </si>
  <si>
    <t>เพื่อให้มีสิ่งของเครื่องใช้</t>
  </si>
  <si>
    <t>สำนักปลัดและกองต่าง ๆ</t>
  </si>
  <si>
    <t>มีเครื่องมือเครื่องใช้ในการ</t>
  </si>
  <si>
    <t>ต่าง ๆในการปฏิบัติงาน</t>
  </si>
  <si>
    <t>จัดซื้อวัสดุอื่น ๆ เช่น แปรง</t>
  </si>
  <si>
    <t>มีวัสดุในการปฏิบัติงาน</t>
  </si>
  <si>
    <t xml:space="preserve">สี พู่กัน ตะปู น๊อต ก๊อกน้ำ </t>
  </si>
  <si>
    <t>เพียงพอและมีประสิทธิภาพ</t>
  </si>
  <si>
    <t>กุญแจ หรืออุปกรณ์</t>
  </si>
  <si>
    <t>เครื่องมือช่าง</t>
  </si>
  <si>
    <t>เพื่อจ่ายเป็นค่าบำรุงรักษา</t>
  </si>
  <si>
    <t>การปฏิบัติงานให้บริการ</t>
  </si>
  <si>
    <t>ซ่อมแซมครุภัณฑ์ให้</t>
  </si>
  <si>
    <t>ครุภัณฑ์</t>
  </si>
  <si>
    <t>ประชาชนมีประสิทธิภาพ</t>
  </si>
  <si>
    <t>สามารถใช้งานได้ตามปกติ</t>
  </si>
  <si>
    <t>ค่าบำรุงรักษาและซ่อมแซม </t>
  </si>
  <si>
    <t>ครุภัณฑ์ ได้แก่รถยนต์ส่วนกลาง</t>
  </si>
  <si>
    <t>ยี่ห้อมาสด้า หมายเลขทะเบียน</t>
  </si>
  <si>
    <t xml:space="preserve">กข 7462  เครื่องพิมพ์ดีด </t>
  </si>
  <si>
    <t>เครื่องถ่ายเอกสาร เครื่องพิมพ์</t>
  </si>
  <si>
    <t>สำเนา เครื่องปรับอากาศ</t>
  </si>
  <si>
    <t>เครื่องโทรศัพท์ ตู้ โต๊ะ ฯลฯ</t>
  </si>
  <si>
    <t>ค่าเลี้ยงรับรองในการประชุมสภา</t>
  </si>
  <si>
    <t>เพื่อการบริหารราชการที่ดี</t>
  </si>
  <si>
    <t>การทำงานมีประสิทธิภาพ</t>
  </si>
  <si>
    <t>ท้องถิ่นหรือคณะอนุกรรมการ</t>
  </si>
  <si>
    <t>ค่าเลี้ยงในการต้อนรับคณะบุคคล</t>
  </si>
  <si>
    <t>เพื่อเป็นการรับรองคณะต่าง ๆ</t>
  </si>
  <si>
    <t>คณะบุคคลที่มานิเทศงาน</t>
  </si>
  <si>
    <t>ตรวจงาน หรือศึกษาดูงาน</t>
  </si>
  <si>
    <t>ค่าธรรมเนียมต่าง ๆ</t>
  </si>
  <si>
    <t>ค่าบำรุง ค่าเช่าโฆษณา</t>
  </si>
  <si>
    <t>ฯลฯ</t>
  </si>
  <si>
    <t>เผยแพร่ทางวิทยุ โทรทัศน์</t>
  </si>
  <si>
    <t>สื่อสิ่งพิมพ์ต่าง ๆ</t>
  </si>
  <si>
    <t>จัดซื้อ กระดาษเขียน</t>
  </si>
  <si>
    <t>การปกิบัติงานมีประสิทธิภาพ</t>
  </si>
  <si>
    <t>ของ สำนักปลัด</t>
  </si>
  <si>
    <t>โปสเตอร์ พู่กัน สี ฯลฯ</t>
  </si>
  <si>
    <t xml:space="preserve">โครงการเผยแพร่ประชาสัมพันธ์ </t>
  </si>
  <si>
    <t>จัดทำเอกสารและผลิตสื่อ</t>
  </si>
  <si>
    <t>สิ่งพิมพ์ แผ่นพับ ฯลฯ</t>
  </si>
  <si>
    <t>เผยแพร่ประชาสัมพันธ์</t>
  </si>
  <si>
    <t>หน่วยงานที่เกี่ยวข้อง</t>
  </si>
  <si>
    <t>ผลการดำเนินงานของ</t>
  </si>
  <si>
    <t>ประชาชนมีความพึงพอใจ</t>
  </si>
  <si>
    <t>ของประชาชน เป็นต้น</t>
  </si>
  <si>
    <t>มีแนวเขตที่ดินที่ชัดเจน</t>
  </si>
  <si>
    <t>เพื่อเพิ่มศักยภาพการให้บริการด้าน</t>
  </si>
  <si>
    <t>ศักยภาพการบริการด้าน</t>
  </si>
  <si>
    <t>การสื่อสาร และรองรับการใช้งาน</t>
  </si>
  <si>
    <t>สำหรับการประชุมฯ หรือกิจกรรม</t>
  </si>
  <si>
    <t>อื่นๆ ภายใน และนอกพื้นที่ทำการ</t>
  </si>
  <si>
    <t>เจ้าหน้าที่และประชาชน</t>
  </si>
  <si>
    <t>ได้รับความสะดวก</t>
  </si>
  <si>
    <t>การสื่อสาร และรองรับการ</t>
  </si>
  <si>
    <t xml:space="preserve">ใช้งานสำหรับการประชุมฯ </t>
  </si>
  <si>
    <t>หรือกิจกรรม อื่นๆ ภายใน</t>
  </si>
  <si>
    <t>และนอกพื้นที่ทำการ</t>
  </si>
  <si>
    <t>จำนวน 3 เครื่อง</t>
  </si>
  <si>
    <t>เพื่อใช้ในการรับรองประชาชนหรือ</t>
  </si>
  <si>
    <t xml:space="preserve"> เครื่องพิมพ์ Multifunction</t>
  </si>
  <si>
    <t xml:space="preserve"> แบบฉีดหมึก (Inkjet)</t>
  </si>
  <si>
    <t>จำนวน 1 เครื่อง (7,900)</t>
  </si>
  <si>
    <t>การจัดทำหนังสือเอกสาร</t>
  </si>
  <si>
    <t>มีประสิทธิภาพมากขึ้น</t>
  </si>
  <si>
    <t>เพื่อใช้ในการประชุมสภาฯ และ</t>
  </si>
  <si>
    <t>ใช้ในกิจกรรมและการประชุม</t>
  </si>
  <si>
    <t>รองรับ กิจกรรมอื่นๆ</t>
  </si>
  <si>
    <t>เหล็กไฟ (รองรับผู้มาติดต่องาน)</t>
  </si>
  <si>
    <t>เพื่อปรับปรุงสถานที่อาคารสำนักงาน</t>
  </si>
  <si>
    <t xml:space="preserve">ปรับปรุงต่อเติมห้องป้องกันฯ </t>
  </si>
  <si>
    <t xml:space="preserve">เพิ่มเติมให้มีความมั่งคง แข็งแรง  </t>
  </si>
  <si>
    <t>ขนาด ก 3 ม. X ย 4 ม.</t>
  </si>
  <si>
    <t>จำนวน 4 เครื่อง</t>
  </si>
  <si>
    <t>เครื่องสำรองไฟฟ้า ขนาด 1</t>
  </si>
  <si>
    <t>ขนาด 1 kVA</t>
  </si>
  <si>
    <t xml:space="preserve"> kVA จำนวน 4 เครื่อง</t>
  </si>
  <si>
    <t>เหมาะสมได้แนวทางการ</t>
  </si>
  <si>
    <t>พัฒนาที่สามารถนำไปสู่การ</t>
  </si>
  <si>
    <t>แก้ไขปัญหาของประชาชน</t>
  </si>
  <si>
    <t>ได้อย่าง แท้จริง </t>
  </si>
  <si>
    <t>เพื่อเก็บรวบรวมโครงการพัฒนา</t>
  </si>
  <si>
    <t>ในการกำหนดแนวทางการพัฒนา</t>
  </si>
  <si>
    <t>จากหมู่บ้านโดยประชาชนเข้ามา</t>
  </si>
  <si>
    <t>มีส่วนร่วมหมู่บ้านตนเอง</t>
  </si>
  <si>
    <t>การจัดทำแผนพัฒนาสามปี</t>
  </si>
  <si>
    <t>ของหมู่บ้านโดยประชาชนมีส่วนร่วม</t>
  </si>
  <si>
    <t>กำหนดแนวทางการพัฒนาชุมชน</t>
  </si>
  <si>
    <t>ของตนเองเพื่อแก้ไขปัญหาได้อย่าง</t>
  </si>
  <si>
    <t>เหมาะสมตอบสนองความต้องการ</t>
  </si>
  <si>
    <t>ของชุมชนได้</t>
  </si>
  <si>
    <t>คนในชุมชนมีช่องทางในการ</t>
  </si>
  <si>
    <t>แก้ไขปัญหาชุมชนได้อย่าง</t>
  </si>
  <si>
    <t>เหมาะสมได้ถูกต้องอย่าง</t>
  </si>
  <si>
    <t>แท้จริง</t>
  </si>
  <si>
    <t>กอง</t>
  </si>
  <si>
    <t>ค่าใช้จ่ายในการประชุม</t>
  </si>
  <si>
    <t>หน้าที่ของสตรี</t>
  </si>
  <si>
    <t>1.เพื่อให้ความรู้เกี่ยวกับบทบาท</t>
  </si>
  <si>
    <t>2.เพื่อพัฒนาสภาวะผู้นำในสตรี</t>
  </si>
  <si>
    <t>ในการพัฒนาชุมชน</t>
  </si>
  <si>
    <t xml:space="preserve"> 3.เพื่อส่งเสริมให้สตรีมีบทบาท</t>
  </si>
  <si>
    <t xml:space="preserve">ภายในตำบล </t>
  </si>
  <si>
    <t>4.เพื่อส่งเสริมความสำคัญของสตรี</t>
  </si>
  <si>
    <t xml:space="preserve">ผู้สูงอายุ  กลุ่มสตรี เด็กและ </t>
  </si>
  <si>
    <t>เยาวชนประชาชนทั่วไป</t>
  </si>
  <si>
    <t>โครงการฝึกอบรมอาชีพบริการ</t>
  </si>
  <si>
    <t>หลักสูตร ซ่อมเครื่องใช้ไฟฟ้า</t>
  </si>
  <si>
    <t xml:space="preserve">เพื่อเป็นการส่งเสริมอาชีพให้ผู้สูงอายุ </t>
  </si>
  <si>
    <t>ผู้สูงอายุ กลุ่มสตรี เด็กและเยาวชน</t>
  </si>
  <si>
    <t xml:space="preserve">กลุ่มสตรี เด็กและเยาวชน คนไร้ที่พึ่ง  </t>
  </si>
  <si>
    <t>ประชาชนทั่วไป คนไร้ที่พึ่ง</t>
  </si>
  <si>
    <t>หินเหล็กไฟ ได้มีพัฒนา</t>
  </si>
  <si>
    <t>ศักยาภาพเท่าเทียมกับกลุ่ม</t>
  </si>
  <si>
    <t xml:space="preserve">อาชีพในตำบลอื่น ๆ </t>
  </si>
  <si>
    <t>กลุ่มสตรี  เด็กและเยาวชน</t>
  </si>
  <si>
    <t>สมรรถภาพผู้พิการในตำบล</t>
  </si>
  <si>
    <t>เพื่อพัฒนาปรับปรุงให้ศูนย์ฟื้นฟู</t>
  </si>
  <si>
    <t>หินเหล็กไฟมีศักยภาพ</t>
  </si>
  <si>
    <t>มีคุณภาพชีวิตทั้งทางด้าน</t>
  </si>
  <si>
    <t>สุขภาพกาย สุขภาพจิต</t>
  </si>
  <si>
    <t>ผู้สูงอายุในตำบลหินเหล็กไฟ</t>
  </si>
  <si>
    <t>เรียนรู้แต่หมู่บ้านอื่นๆ</t>
  </si>
  <si>
    <t>ได้ต่อไป</t>
  </si>
  <si>
    <t>เพื่อพัฒนาการเกษตรระดับครัวเรือน</t>
  </si>
  <si>
    <t xml:space="preserve"> เพื่อลดรายจ่ายเพิ่มรายได้</t>
  </si>
  <si>
    <t>เพื่อดูแลรักษาความปลอดภัยให้กับ</t>
  </si>
  <si>
    <t>หัวหินสะอาดเป็นระเบียบ</t>
  </si>
  <si>
    <t>เรียบร้อยพร้อมให้บริการ</t>
  </si>
  <si>
    <t>แก่ประชาชน</t>
  </si>
  <si>
    <t>การศึกษาฯ</t>
  </si>
  <si>
    <t>เพื่อใช้ในราชการศูนย์พัฒนาเด็กเล็ก</t>
  </si>
  <si>
    <t>ศูนย์พัฒนาเด็กเล็กมีน้ำใช้</t>
  </si>
  <si>
    <t>เพื่อการอุปโภคให้กับเด็กเล็ก</t>
  </si>
  <si>
    <t>โครงการส่งเสริมคุณภาพชีวิต</t>
  </si>
  <si>
    <t xml:space="preserve">ผู้สูงอายุ  </t>
  </si>
  <si>
    <t>เพื่อเป็นการสร้างความรู้ความเข้าใจ</t>
  </si>
  <si>
    <t>โครงการดูงานเพื่อเพิ่มพูนความรู้</t>
  </si>
  <si>
    <t>ด้านส่งเสริมสุขภาพและการส่งเสริม</t>
  </si>
  <si>
    <t>อาชีพสำหรับผู้สูงอายุ</t>
  </si>
  <si>
    <t>ให้กับผู้สูงอายุ ทั้งทางด้าน</t>
  </si>
  <si>
    <t>เด็กและเยาวชนมีบทบาท</t>
  </si>
  <si>
    <t>ผู้ป่วยเอดส์ที่ได้รับการขึ้น</t>
  </si>
  <si>
    <t>ทะเบียนเป็นผู้มีสิทธิ์รับเบี้ย</t>
  </si>
  <si>
    <t>ยังชีพ</t>
  </si>
  <si>
    <t>ผู้สูงอายุที่ได้รับการขึ้น</t>
  </si>
  <si>
    <t>โครงการท้องถิ่นไม่ทอดทิ้ง</t>
  </si>
  <si>
    <t>ผู้ด้อยโอกาส</t>
  </si>
  <si>
    <t>ผู้พิการมีรายได้ในการดำรงชีวิต</t>
  </si>
  <si>
    <t>ประสิทธิภาพประสิทธิผล</t>
  </si>
  <si>
    <t>ที่เพิ่มขึ้นของบุคลากรใน</t>
  </si>
  <si>
    <t>ค่าใช้จ่ายในการเดินทาง</t>
  </si>
  <si>
    <t xml:space="preserve">ศักยภาพผู้นำท้องถิ่นผู้นำ  </t>
  </si>
  <si>
    <t>(กองสวัสดิการฯ)</t>
  </si>
  <si>
    <t>ไปราชการ (งานป้องกัน)</t>
  </si>
  <si>
    <t>ไปราชการ (กองการศึกษาฯ)</t>
  </si>
  <si>
    <t>เพื่อให้ประชาชนในพื้นที่ได้</t>
  </si>
  <si>
    <t>ก่อสร้างถนน คสล.</t>
  </si>
  <si>
    <t>ประชาชนมีการคมนาคมที่</t>
  </si>
  <si>
    <t>มีถนนสำหรับการสัญจร ที่</t>
  </si>
  <si>
    <t>สะดวกและรวดเร็วขึ้น</t>
  </si>
  <si>
    <t>สะดวกและปลอดภัย</t>
  </si>
  <si>
    <t>หนา 0.15 ม.</t>
  </si>
  <si>
    <t>กว้าง 4  ม. ยาว 300 ม.</t>
  </si>
  <si>
    <t>มีถนนสำหรับการสัญจรที่</t>
  </si>
  <si>
    <t xml:space="preserve">ขนาดกว้าง 4   ม. </t>
  </si>
  <si>
    <t>เพื่อให้ประชาขนในหมู่บ้านมี</t>
  </si>
  <si>
    <t>เพิ่มขนาดหม้อแปลง</t>
  </si>
  <si>
    <t>ไฟฟ้าใช้อย่างพอเพียงและ</t>
  </si>
  <si>
    <t>ขนาด 3 เฟส</t>
  </si>
  <si>
    <t>ประชาชนได้ใช้ถนนที่สะดวก</t>
  </si>
  <si>
    <t>และปลอดภัยในการสัญจร</t>
  </si>
  <si>
    <t>ประชาขนในหมู่บ้านมีไฟฟ้า</t>
  </si>
  <si>
    <t>ใช้อย่างพอเพียงและทั่วถึง</t>
  </si>
  <si>
    <t>ก่อสร้างถนนลูกรัง</t>
  </si>
  <si>
    <t>หนาเฉลี่ย 0.15 ม.</t>
  </si>
  <si>
    <t>พร้อมวางท่อระบายน้ำ</t>
  </si>
  <si>
    <t>เพื่อให้ประชาชนได้น้ำใช้</t>
  </si>
  <si>
    <t>สำหรับอุปโภคบริโภคอย่าง</t>
  </si>
  <si>
    <t>ทั่วถึงทุกครัวเรือน</t>
  </si>
  <si>
    <t>เพื่อให้ประชาชนในหมู่บ้านมี</t>
  </si>
  <si>
    <t>ม.4</t>
  </si>
  <si>
    <t>สะดวกและรวดเร็วยิ่งขึ้น</t>
  </si>
  <si>
    <t>ประชาชนมีน้ำเพื่อใช้ในการ</t>
  </si>
  <si>
    <t>อุปโภค บริโภคอย่างพอเพียง</t>
  </si>
  <si>
    <t>อย่างทั่วถึงและพอเพียง</t>
  </si>
  <si>
    <t>ก่อสร้างสะพานข้ามคลอง</t>
  </si>
  <si>
    <t>เพื่อให้ประชาชนในพื้นที่ได้มี</t>
  </si>
  <si>
    <t>กว้าง 6   ม. ยาว 10   ม.</t>
  </si>
  <si>
    <t xml:space="preserve">(ต่อจากโครงการเดิม) เชื่อมต่อ </t>
  </si>
  <si>
    <t>หนา 0.15  ม.</t>
  </si>
  <si>
    <t>และปลอดภัย</t>
  </si>
  <si>
    <t>โครงการวางท่อประปา</t>
  </si>
  <si>
    <t>เพื่อให้ประชาชนมีน้ำเพื่อใช้</t>
  </si>
  <si>
    <t>วางท่อประปา ขนาด Ø</t>
  </si>
  <si>
    <t>ในการอุปโภค บริโภคทั่วถึง</t>
  </si>
  <si>
    <t>2  นิ้ว  ยาว   500    ม.</t>
  </si>
  <si>
    <t>ทุกครัวเรือน</t>
  </si>
  <si>
    <t>ตลอดแนวทางเข้าหมู่บ้าน</t>
  </si>
  <si>
    <t>โครงการติดตั้งหอกระจายข่าว</t>
  </si>
  <si>
    <t>เพื่อให้ประชาชนในหมู่บ้านได้</t>
  </si>
  <si>
    <t>จำนวน 1 จุด</t>
  </si>
  <si>
    <t>ในหมู่บ้าน  ม.6</t>
  </si>
  <si>
    <t>รับข้อมูลข่าวสารอย่างทั่วถึง</t>
  </si>
  <si>
    <t xml:space="preserve">โครงการก่อสร้างถนน คสล. </t>
  </si>
  <si>
    <t>กว้าง 4  ม. ยาว 400  ม.</t>
  </si>
  <si>
    <t>ข่าวสารอย่างทั่วถึง</t>
  </si>
  <si>
    <t>เพื่อให้ประชาชนมีถนนสำหรับ</t>
  </si>
  <si>
    <t>ก่อสร้างถนนลาดยาง</t>
  </si>
  <si>
    <t>การคมนาคมที่สะดวกและ</t>
  </si>
  <si>
    <t>หนา 0.05 ม.</t>
  </si>
  <si>
    <t>ขยายเขตไฟฟ้า</t>
  </si>
  <si>
    <t xml:space="preserve"> (ต่อจากโครงการเดิม ) ม.8</t>
  </si>
  <si>
    <t>ระยะทาง  3,000 ม.</t>
  </si>
  <si>
    <t>ประชาชนมีถนนเพื่อใช้ในการ</t>
  </si>
  <si>
    <t>คมนาคมที่สะดวกปลอดภัย</t>
  </si>
  <si>
    <t xml:space="preserve">ประชาชนที่ใช้เส้นทาง </t>
  </si>
  <si>
    <t xml:space="preserve">มีไฟฟ้าส่องสว่างอย่างทั่วถึง </t>
  </si>
  <si>
    <t>เพื่อให้ประชาชนมีน้ำสำหรับ</t>
  </si>
  <si>
    <t>ใช้ทุกครัวเรือน</t>
  </si>
  <si>
    <t>ม.9</t>
  </si>
  <si>
    <t>โครงการก่อสร้างถนน คสล.</t>
  </si>
  <si>
    <t>ซ.ไร่แลนด์ 4 เชื่อม ซ.ไร่แลนด์ 5</t>
  </si>
  <si>
    <t xml:space="preserve"> หนา 0.15 ม.</t>
  </si>
  <si>
    <t>โครงการวางท่อระบายน้ำ</t>
  </si>
  <si>
    <t>เพื่อไม่ให้น้ำท่วมขังถนนการ</t>
  </si>
  <si>
    <t>สัญจรไม่ได้รับความสะดวก</t>
  </si>
  <si>
    <t>ประชาชนมีน้ำใช้ทุกครัวเรือน</t>
  </si>
  <si>
    <t>เพื่อให้ประชาชนมีน้ำกักเก็บไว้</t>
  </si>
  <si>
    <t xml:space="preserve">เพื่อใช้สำหรับการอุปโภคและ </t>
  </si>
  <si>
    <t>ยาว  500   ม.  ลึก  8   ม.</t>
  </si>
  <si>
    <t>( งบ กรมฯ)</t>
  </si>
  <si>
    <t>การเกษตรอย่างเพียงพอ</t>
  </si>
  <si>
    <t>โครงการซ่อมแซมถนนลาดยาง</t>
  </si>
  <si>
    <t>ซ่อมแซมถนนลาดยาง</t>
  </si>
  <si>
    <t>แอสฟัลท์ติกคอนกรีต</t>
  </si>
  <si>
    <t>ซ.อำนวยผล  ม.9</t>
  </si>
  <si>
    <t>โครงการก่อสร้างเครื่องออกกำลัง</t>
  </si>
  <si>
    <t>เพื่อส่งเสริมประชาชนให้</t>
  </si>
  <si>
    <t>บริเวณที่สาธารณประโยชน์</t>
  </si>
  <si>
    <t>กายพร้อมเครื่องเล่น ซ.เสริมสุข</t>
  </si>
  <si>
    <t>รักการออกกำลังกายและ</t>
  </si>
  <si>
    <t>ซ.เสริมสุข</t>
  </si>
  <si>
    <t>มีสุขภาพที่แข็งแรง</t>
  </si>
  <si>
    <t>ประชาชนมีสุขภาพที่แข็งแรง</t>
  </si>
  <si>
    <t>อุปโภคและการเกษตรอย่าง</t>
  </si>
  <si>
    <t>เพียงพอ</t>
  </si>
  <si>
    <t>โครงการก่อสร้างเตาเผาขยะ</t>
  </si>
  <si>
    <t>กำจัดขยะติดเชื้อในชุมชน</t>
  </si>
  <si>
    <t>ติดเชื้อ</t>
  </si>
  <si>
    <t>ให้ถูกสุขลักษณะ</t>
  </si>
  <si>
    <t>จากการแพร่กระจายของ</t>
  </si>
  <si>
    <t>เชื้อโรค</t>
  </si>
  <si>
    <t>มีถนนสำหรับการคมนาคมที่</t>
  </si>
  <si>
    <t>กว้าง  4  ม. ยาว 150  ม.</t>
  </si>
  <si>
    <t>ระยะทาง 1,000  ม.</t>
  </si>
  <si>
    <t>ขนาด Ø  2  นิ้ว</t>
  </si>
  <si>
    <t>ก่อสร้างถนน ลูกรัง</t>
  </si>
  <si>
    <t>กว้าง 4  ม. ยาว 100  ม.</t>
  </si>
  <si>
    <t>ประชาชนในพื้นที่มีถนนที่</t>
  </si>
  <si>
    <t>สะดวกและปลอดภัยใช้</t>
  </si>
  <si>
    <t>ในการคมนาคม</t>
  </si>
  <si>
    <t>ใช้ในการคมนาคม</t>
  </si>
  <si>
    <t>อุปโภคบริโภคอย่างทั่วถึง</t>
  </si>
  <si>
    <t>(ต่อจากโครงการเดิม)  ม.11</t>
  </si>
  <si>
    <t>กว้าง 5 ม. ยาว 350 ม.</t>
  </si>
  <si>
    <t>ซ.ครัวผู้ใหญ่ ม.12</t>
  </si>
  <si>
    <t>ระยะทาง  100 ม.</t>
  </si>
  <si>
    <t>ม.13</t>
  </si>
  <si>
    <t>ประชาชนมีไฟฟ้าใช้อย่าง</t>
  </si>
  <si>
    <t>ทั่วถึงและพอเพียง</t>
  </si>
  <si>
    <t>กว้าง 4 เมตร ยาว 500 ม.</t>
  </si>
  <si>
    <t>ก่อสร้างถนนหินคลุก</t>
  </si>
  <si>
    <t xml:space="preserve">ซ.หนองวงเดือน   ม.14 </t>
  </si>
  <si>
    <t>กว้าง 6 ม. ยาว 1,000 ม.</t>
  </si>
  <si>
    <t>เพื่อป้องกันน้ำท่วมขังถนนและ</t>
  </si>
  <si>
    <t>วางท่อระบายน้ำ 2 ข้างทาง</t>
  </si>
  <si>
    <t>มีที่ระบายน้ำทิ้งจากครัวเรือน</t>
  </si>
  <si>
    <t>ระยะทาง 450  ม.</t>
  </si>
  <si>
    <t>ซ่อมฝาท่อระบายน้ำ</t>
  </si>
  <si>
    <t>ระยะทาง 350  ม.</t>
  </si>
  <si>
    <t>ในการสัญจร</t>
  </si>
  <si>
    <t>จำนวน 1  จุด</t>
  </si>
  <si>
    <t>ยาว  300  ม.</t>
  </si>
  <si>
    <t>วางท่อระบายน้ำทิ้ง</t>
  </si>
  <si>
    <t>ระยะทาง 1,000 ม.</t>
  </si>
  <si>
    <t>มีไฟฟ้าใช้อย่างพอเพียงและ</t>
  </si>
  <si>
    <t>ขนาด  3  เฟส</t>
  </si>
  <si>
    <t>ม.16</t>
  </si>
  <si>
    <t>ประชาชนในพื้นที่มีไฟฟ้าใช้</t>
  </si>
  <si>
    <t>ประชาชนได้ใช้น้ำเพื่อ</t>
  </si>
  <si>
    <t xml:space="preserve">โครงก่อสร้างถนน คสล.  </t>
  </si>
  <si>
    <t xml:space="preserve">พร้อมวางท่อระบายน้ำ ซ.รุ่งโรจน์  </t>
  </si>
  <si>
    <t>ม.4 ( ต่อจากโครงการเดิม)</t>
  </si>
  <si>
    <t>คมนาคมที่สะดวกและ</t>
  </si>
  <si>
    <t>เพื่อความปลอดภัยในการ</t>
  </si>
  <si>
    <t xml:space="preserve"> วางท่อประปา ระยะทาง</t>
  </si>
  <si>
    <t xml:space="preserve">1,500 ม.หอถังแชมเปญ </t>
  </si>
  <si>
    <t xml:space="preserve">โครงการก่อสร้างถนนลูกรัง  </t>
  </si>
  <si>
    <t>ซ.สารวัตรอาธร ม.6</t>
  </si>
  <si>
    <t>กว้าง 4 ม. ยาว 300 ม.</t>
  </si>
  <si>
    <t xml:space="preserve">โครงการก่อสร้างถนนลูกรัง </t>
  </si>
  <si>
    <t>20 ลบ.ม. สูง 20 เมตร</t>
  </si>
  <si>
    <t>โครงการขยายเขตไฟฟ้า</t>
  </si>
  <si>
    <t>ระยะทาง 200 ม.</t>
  </si>
  <si>
    <t>ประชาชนในหมู่บ้านมีไฟฟ้า</t>
  </si>
  <si>
    <t>ใช้อย่างทั่วถึง</t>
  </si>
  <si>
    <t>ไฟฟ้าใช้อย่างพอเพียง</t>
  </si>
  <si>
    <t>และทั่วถึง</t>
  </si>
  <si>
    <t>กว้าง 6 ม. ยาว 350 ม.</t>
  </si>
  <si>
    <t>ประชาชนมีน้ำใช้เพื่อ</t>
  </si>
  <si>
    <t>โครงการเจาะบ่อบาดาล</t>
  </si>
  <si>
    <t>จำนวน 2 จุด</t>
  </si>
  <si>
    <t>กรม</t>
  </si>
  <si>
    <t>ทรัพยากรน้ำ</t>
  </si>
  <si>
    <t>เพื่อการเกษตร  ม.8</t>
  </si>
  <si>
    <t>( ประชาคมระดับตำบล)</t>
  </si>
  <si>
    <t>โครงการก่อสร้างฝาย</t>
  </si>
  <si>
    <t>กักเก็บน้ำ   ม.2</t>
  </si>
  <si>
    <t>ตลอดแนวลำห้วย</t>
  </si>
  <si>
    <t>สามพันนาม</t>
  </si>
  <si>
    <t>(ประชาคมระดับตำบล)</t>
  </si>
  <si>
    <t>ปิดเปิดเพื่อแบ่งปันน้ำ</t>
  </si>
  <si>
    <t>โครงการขุดลอกลำห้วย</t>
  </si>
  <si>
    <t>เพื่อให้ประชาชนมีน้ำใช้</t>
  </si>
  <si>
    <t>ในการเกษตร</t>
  </si>
  <si>
    <t>หมู่ 3 , 2 ,9 ,10</t>
  </si>
  <si>
    <t>ขุดลอกลำห้วย</t>
  </si>
  <si>
    <t>สัญจร</t>
  </si>
  <si>
    <t>ทุกโค้งบนถนนสายหัวหิน-</t>
  </si>
  <si>
    <t>หนองพลับ</t>
  </si>
  <si>
    <t>โครงการก่อสร้างทางเท้า</t>
  </si>
  <si>
    <t>สี่แยกหนองตะเภา</t>
  </si>
  <si>
    <t>สี่แยกหนองตะเภา ม.4</t>
  </si>
  <si>
    <t>เพื่อให้ประชาชนมีไฟฟ้า</t>
  </si>
  <si>
    <t>ส่องสว่างอย่างทั่วถึง</t>
  </si>
  <si>
    <t>ไม้แดงสาขาห้วยยายลาว</t>
  </si>
  <si>
    <t>จำนวน 4 บ่อ</t>
  </si>
  <si>
    <t>ขนาด Ø 2 นิ้ว</t>
  </si>
  <si>
    <t>จำนวน 8 ท่อน</t>
  </si>
  <si>
    <t>อุปโภคและบริโภค</t>
  </si>
  <si>
    <t xml:space="preserve">จำนวน 1 บ่อ  </t>
  </si>
  <si>
    <t>ขนาด Ø  6 นิ้ว</t>
  </si>
  <si>
    <t xml:space="preserve">โครงการเพิ่มขนาดหม้อแปลง </t>
  </si>
  <si>
    <t xml:space="preserve">สามพันนามใช้ประตู </t>
  </si>
  <si>
    <t xml:space="preserve">ลำห้วยยายลาว หมู่ 12 </t>
  </si>
  <si>
    <t>ยายลาว   ม.12</t>
  </si>
  <si>
    <t xml:space="preserve">หมู่ 3 </t>
  </si>
  <si>
    <t>โครงการประชาคมเพื่อจัดทำ</t>
  </si>
  <si>
    <t>แผนชุมชนและจัดเก็บข้อมูล</t>
  </si>
  <si>
    <t>พื้นฐานในการจัดทำแผนพัฒนา</t>
  </si>
  <si>
    <t>ท้องถิ่น</t>
  </si>
  <si>
    <t>ค่าใช้จ่ายในการจัดทำแผน</t>
  </si>
  <si>
    <t>พัฒนาสามปี</t>
  </si>
  <si>
    <t xml:space="preserve">หัตถกรรมหลักสูตร </t>
  </si>
  <si>
    <t>ศิลปกรรมหลักสูตร การทำ</t>
  </si>
  <si>
    <t>ศิลปะการกัดกระจก</t>
  </si>
  <si>
    <t xml:space="preserve"> การดำเนินงานของศูนย์ปฏิบัติ</t>
  </si>
  <si>
    <t>การต่อสู้เพื่อเอาชนะยาเสพติด</t>
  </si>
  <si>
    <t xml:space="preserve"> เพื่อจัดทำแผนพัฒนาสามปี</t>
  </si>
  <si>
    <t>พ.ศ.(2561-2563 ) </t>
  </si>
  <si>
    <t>(เงินอุดหนุน</t>
  </si>
  <si>
    <t>ทั่วไป)</t>
  </si>
  <si>
    <t>กลุ่มสตรีในตำบล</t>
  </si>
  <si>
    <t>ผู้สูงอายุกลุ่มสตรี เด็กและเยาวชน</t>
  </si>
  <si>
    <t>ประชาชน ทั่วไป</t>
  </si>
  <si>
    <t>ผู้สูงอายุ  กลุ่มสตรี  เด็ก</t>
  </si>
  <si>
    <t>และเยาวชน ประชาชนทั่วไป</t>
  </si>
  <si>
    <t>เพื่อเป็นการส่งเสริมอาชีพให้ผู้สูงอายุ</t>
  </si>
  <si>
    <t>กลุ่มสตรี เด็กและเยาวชน คนไร้ที่พึ่ง</t>
  </si>
  <si>
    <t>เพื่อส่งเสริมการจัดทำแผนพัฒนา</t>
  </si>
  <si>
    <t>การศึกษาให้กับศูนย์พัฒนาเด็กเล็ก</t>
  </si>
  <si>
    <t xml:space="preserve"> สมบูรณ์แข็งแรง</t>
  </si>
  <si>
    <t>เพื่อให้นักเรียนมีสุขภาพพลานามัย</t>
  </si>
  <si>
    <t>ค่าใช้จ่ายในการส่งเสริมองค์กร</t>
  </si>
  <si>
    <t>ปกครองส่วนท้องถิ่นที่จัดทำแผน</t>
  </si>
  <si>
    <t>พัฒนาการศึกษาดีเด่น</t>
  </si>
  <si>
    <t xml:space="preserve">(1) ระดับสถานศึกษา </t>
  </si>
  <si>
    <t>(โรงเรียน/ศูนย์พัฒนาเด็กเล็ก</t>
  </si>
  <si>
    <t>พื้นฐาน</t>
  </si>
  <si>
    <t>อุดหนุนสำหรับสนับสนุนอาหาร</t>
  </si>
  <si>
    <t>กลางวันโรงเรียนสังกัดสำนักงาน</t>
  </si>
  <si>
    <t>ตำบลหินเหล็กไฟมีสุขภาพแข็งแรง</t>
  </si>
  <si>
    <t>อุดหนุนสำหรับสนับสนุนจัดซื้อ</t>
  </si>
  <si>
    <t>เครื่องดนตรีให้กับโรงเรียน</t>
  </si>
  <si>
    <t>บ้านหนองซอ(ครุภัณฑ์ดนตรี</t>
  </si>
  <si>
    <t>และนาฎศิลป์)</t>
  </si>
  <si>
    <t>(ครูสอนดนตรี)ให้กับโรงเรียน</t>
  </si>
  <si>
    <t>หินเหล็กไฟ)</t>
  </si>
  <si>
    <t>นักเรียนในพื้นที่ตำบล</t>
  </si>
  <si>
    <t>หินเหล็กไฟได้รับการจัด</t>
  </si>
  <si>
    <t>การเรียนการสอนด้านดนตรี</t>
  </si>
  <si>
    <t>อุดหนุนสำหรับสนับสนุนจัด</t>
  </si>
  <si>
    <t>บ้านหนองตะเภา (ดุริยางค์)</t>
  </si>
  <si>
    <t>นักเรียนในเขตพื้นที่ตำบล</t>
  </si>
  <si>
    <t>กรณีเจ็บไข้ได้ป่วยเพื่อให้เด็กเล็ก</t>
  </si>
  <si>
    <t>เพื่อให้มีห้องสำหรับแยกการใช้งาน</t>
  </si>
  <si>
    <t>ได้มีที่ล้างหน้าแปรงฟันในที่ร่ม</t>
  </si>
  <si>
    <t>ในที่ร่ม และไม่เป็นอันตราย</t>
  </si>
  <si>
    <t>แก่เด็ก</t>
  </si>
  <si>
    <t>เด็กเล็กมีห้องไว้บริการแยก</t>
  </si>
  <si>
    <t>เป็นสัดส่วนหากเจ็บไข้ได้ป่วย</t>
  </si>
  <si>
    <t>บ้านหนองเหียง (กลุ่มโรงเรียน</t>
  </si>
  <si>
    <t>นักเรียนในเขตพื้นที่</t>
  </si>
  <si>
    <t>เพื่อป้องกันอันตรายที่อาจเกิดขึ้น</t>
  </si>
  <si>
    <t>กับเด็ก และเพื่อความปลอดภัย</t>
  </si>
  <si>
    <t>ในทรัพย์สินของทางราชการ</t>
  </si>
  <si>
    <t>ทางราชการได้รับความ</t>
  </si>
  <si>
    <t>ต่าง ๆภายในศูนย์พัฒนาเด็กเล็ก</t>
  </si>
  <si>
    <t>อย่างเพียงพอและได้</t>
  </si>
  <si>
    <t>มาตรฐาน</t>
  </si>
  <si>
    <t>เพื่อให้มีสถานที่ในการจัดกิจกรรม</t>
  </si>
  <si>
    <t>อาจเกิดแก่เด็ก</t>
  </si>
  <si>
    <t>เพิ่มขึ้นและเพื่อป้องกันอันตราย</t>
  </si>
  <si>
    <t>เด็กเล็กมีสถานที่จัดกิจกรรม</t>
  </si>
  <si>
    <t>เพิ่มและได้รับการป้องกัน</t>
  </si>
  <si>
    <t>อันตราย</t>
  </si>
  <si>
    <t>ปูพื้นทางเดินเข้าอาคาร</t>
  </si>
  <si>
    <t xml:space="preserve"> โดยปูบล๊อกถนนทางเดิน</t>
  </si>
  <si>
    <t>เด็กเล็กมีทางเดินเข้าอาคาร</t>
  </si>
  <si>
    <t>เรียนอย่างสะดวกและ</t>
  </si>
  <si>
    <t>ห้องเรียนศูนย์พัฒนาเด็กเล็ก</t>
  </si>
  <si>
    <t>เด็กเล็กได้รับการป้องกัน</t>
  </si>
  <si>
    <t>อันตรายจากแมลงและ</t>
  </si>
  <si>
    <t>สัตว์ต่าง ๆ</t>
  </si>
  <si>
    <t>สิทธิประจำศูนย์</t>
  </si>
  <si>
    <t>เพื่อให้ใช้วางพระพุทธรูปสิ่งศักดิ์</t>
  </si>
  <si>
    <t>ศูนย์พัฒนาเด็กเล็กมีสถานที่</t>
  </si>
  <si>
    <t>จัดกิจกรรมให้กับเด็กเล็ก</t>
  </si>
  <si>
    <t>เพื่อให้เด็กเล็กได้ใช้บริการในการ</t>
  </si>
  <si>
    <t>จัดกิจกรรมการเรียนรู้</t>
  </si>
  <si>
    <t>เพื่อให้เด็กมีที่รับประทานอาหาร</t>
  </si>
  <si>
    <t xml:space="preserve">การอนุรักษ์วันสำคัญทางศาสนา </t>
  </si>
  <si>
    <t>บุคลากร, เด็ก ประชาชน</t>
  </si>
  <si>
    <t>ได้รับการส่งเสริมด้าน</t>
  </si>
  <si>
    <t>คุณธรรมและจริยธรรม</t>
  </si>
  <si>
    <t>โครงการฝึกอบรมด้านการ</t>
  </si>
  <si>
    <t xml:space="preserve">เสริมสร้าง คุณธรรมจริยธรรม </t>
  </si>
  <si>
    <t>โครงการเฉลิมพระเกียรติพระบาท</t>
  </si>
  <si>
    <t>สมเด็จพระเจ้าอยู่หัวและสมเด็จ</t>
  </si>
  <si>
    <t xml:space="preserve">พระนางเจ้าสิริกิติ์พระบรมราชินีนาถ </t>
  </si>
  <si>
    <t>ความสามัคคิของประชาชน</t>
  </si>
  <si>
    <t>ทุกหมู่เหล่า</t>
  </si>
  <si>
    <t>โครงการจัดการแข่งขันกีฬา</t>
  </si>
  <si>
    <t>ประชาชนเฉลิมพระเกียรติฯหรือ</t>
  </si>
  <si>
    <t>ค่าใช้จ่ายในการส่งนักกีฬา</t>
  </si>
  <si>
    <t>เข้าแข่งขัน</t>
  </si>
  <si>
    <t>คนไร้ที่พึงภายในตำบล</t>
  </si>
  <si>
    <t xml:space="preserve"> สันทนาการการออก </t>
  </si>
  <si>
    <t>กำลังกายฯลฯ</t>
  </si>
  <si>
    <t>เพื่อนำมาเป็นข้อมูลในการส่งเสริม</t>
  </si>
  <si>
    <t xml:space="preserve">การจัดสวัสดิการสังคมการเสริมสร้าง </t>
  </si>
  <si>
    <t>สมรรถภาพทางร่างกายและจิตใจ</t>
  </si>
  <si>
    <t>การรักษาพยาบาลการส่งเสริม</t>
  </si>
  <si>
    <t>การศึกษาและอาชีพ การส่งเสริมและ</t>
  </si>
  <si>
    <t>สนับสนุนการสร้างโอกาสในสังคม</t>
  </si>
  <si>
    <t>การพัฒนาคุณภาพชีวิตการสนับสนุน</t>
  </si>
  <si>
    <t>เพื่อเป็นการสร้างความรู้ ความเข้าใจ</t>
  </si>
  <si>
    <t>ช่วงวัยผู้สูงอายุ</t>
  </si>
  <si>
    <t xml:space="preserve"> สุขภาพกายสุขภาพจิตสันทนาการ</t>
  </si>
  <si>
    <t>ในการพัฒนาชุมชนเพิ่ม</t>
  </si>
  <si>
    <t>ผู้ด้อยโอกาสในตำบล</t>
  </si>
  <si>
    <t>ประชาชนมีความสำนึกในการ</t>
  </si>
  <si>
    <t>เสริมสร้างความปรองดอง</t>
  </si>
  <si>
    <t>ในประเทศ</t>
  </si>
  <si>
    <t>โครงการประชาคมเพื่อจัดทำแผน</t>
  </si>
  <si>
    <t>พัฒนาสามปี ( พ.ศ.2561 - 2563)</t>
  </si>
  <si>
    <t>โครงการฝึกอบรมอาชีพคหกรรม</t>
  </si>
  <si>
    <t>หลักสูตรขนมอบเบอเกอรี่</t>
  </si>
  <si>
    <t>ป้องกันการระบาดของโรคพิษ</t>
  </si>
  <si>
    <t xml:space="preserve"> สุนัขบ้าและลดจำนวนสัตว์</t>
  </si>
  <si>
    <t>เหลือจากหน่วยงานของรัฐ</t>
  </si>
  <si>
    <t>ผู้ด้อยโอกาสได้รับการช่วย-</t>
  </si>
  <si>
    <t>เพื่อเก็บรวบรวมปัญหาความ</t>
  </si>
  <si>
    <t>ต้องการของหมู่บ้านและชุมชนโดย</t>
  </si>
  <si>
    <t>ประชาชนเข้ามามีส่วนร่วมในการ</t>
  </si>
  <si>
    <t>ของตนเอง </t>
  </si>
  <si>
    <t>1 ชุดเครื่องส่งวิทยุระบบกระจาย</t>
  </si>
  <si>
    <t xml:space="preserve">เสียงชนิดไร้สายระบบ UHF-FM </t>
  </si>
  <si>
    <t>(2)เครื่องรับพร้อมขยายสัญญาณ</t>
  </si>
  <si>
    <t>(มอก.1195-2536)1 เครื่อง</t>
  </si>
  <si>
    <t>ค่าบำรุงรักษาหรือซ่อมแซม</t>
  </si>
  <si>
    <t>ลูกข่ายของเสียงไร้สาย</t>
  </si>
  <si>
    <t>ทางไกลอัตโนมัติ</t>
  </si>
  <si>
    <t>เพื่อซ่อมแซมให้ใช้งานได้</t>
  </si>
  <si>
    <t>เพื่อประชาชนในตำบล</t>
  </si>
  <si>
    <t>จะได้รับฟังข้อมูลข่าวสาร</t>
  </si>
  <si>
    <t>เพื่อประชาสัมพันธ์ความรู้</t>
  </si>
  <si>
    <t>ด้านการเกษตรต่างๆ และ</t>
  </si>
  <si>
    <t>กลุ่มอาชีพการเกษตรใน</t>
  </si>
  <si>
    <t>และเป็นแผนที่แสดงที่ตั้ง</t>
  </si>
  <si>
    <t>ของกลุ่มอาชีพการเกษตร</t>
  </si>
  <si>
    <t>ประชาชนได้รับข้อมูล</t>
  </si>
  <si>
    <t>ข่าวสารที่เป็นประโยชน์</t>
  </si>
  <si>
    <t>เพื่อเผยแพร่ข้อมูลข่าวสาร</t>
  </si>
  <si>
    <t xml:space="preserve"> อบต.ให้ประชาชนรับทราบ</t>
  </si>
  <si>
    <t>งาน อบต. หินเหล็กไฟ</t>
  </si>
  <si>
    <t>ข้อมูลข่าวสารและรายงาน</t>
  </si>
  <si>
    <t>ผลการดำเนินงานของ อบต.</t>
  </si>
  <si>
    <t>ให้ประชาชนทั่วไปและ</t>
  </si>
  <si>
    <t xml:space="preserve">การจัดกิจกรรมต่าง ๆ เช่น </t>
  </si>
  <si>
    <t>กิจกรรมป้องกันสถาบันชาติ</t>
  </si>
  <si>
    <t xml:space="preserve">ศาสนาและพระมหากษัตริย์ </t>
  </si>
  <si>
    <t>กิจกรรมการมีส่วนร่วม</t>
  </si>
  <si>
    <t>ได้รับข้อมูลข่าวสารอย่าง</t>
  </si>
  <si>
    <t>เกษตรกรสามารถลดต้นทุน</t>
  </si>
  <si>
    <t>การผลิตได้จากการผลิตปุ๋ย</t>
  </si>
  <si>
    <t>ใช้เอง</t>
  </si>
  <si>
    <t>เพื่อฝึกให้เกษตรกรผู้สนใจ</t>
  </si>
  <si>
    <t>สามารถผลิตปุ๋ยใช้เองได้</t>
  </si>
  <si>
    <t>ที่เหมาะสม</t>
  </si>
  <si>
    <t>โครงการอบรมการจัดการศัตรูพืช</t>
  </si>
  <si>
    <t>เพื่อให้เกษตรกรสามารถจัดการ</t>
  </si>
  <si>
    <t xml:space="preserve">กับศัตรูพืช ทางการเกษตร </t>
  </si>
  <si>
    <t xml:space="preserve">ทั้ง โรคแมลงได้อย่างถูกต้อง </t>
  </si>
  <si>
    <t>และเหมาะสม</t>
  </si>
  <si>
    <t>อย่างถูกต้อง</t>
  </si>
  <si>
    <t xml:space="preserve">           งบประมาณและที่มา</t>
  </si>
  <si>
    <t xml:space="preserve">อาชีพการเกษตร </t>
  </si>
  <si>
    <t>พืชผักการเลี้ยงสัตว์การประกอบ</t>
  </si>
  <si>
    <t>โครงการแปลงสาธิตการเกษตร</t>
  </si>
  <si>
    <t>ผสมผสานโดยยึดแนวทาง</t>
  </si>
  <si>
    <t>พระราชดำริเศรษฐกิจพอเพียง</t>
  </si>
  <si>
    <t>เพื่อส่งเสริมทางเลือกในการ</t>
  </si>
  <si>
    <t>ทำการเกษตรแก่เกษตรกรเพิ่ม</t>
  </si>
  <si>
    <t>สับปะรด</t>
  </si>
  <si>
    <t>ประกอบอาชีพการเกษตร</t>
  </si>
  <si>
    <t>อื่นๆนอกเหนือจากการทำไร่</t>
  </si>
  <si>
    <t>สมบูรณ์แข็งแรง</t>
  </si>
  <si>
    <t>เพื่อให้เด็กเล็กมีสุขภาพพลานามัย</t>
  </si>
  <si>
    <t xml:space="preserve">นักเรียนในเขตพื้นที่ตำบล </t>
  </si>
  <si>
    <t>ให้คนไร้ที่พึงมีงานทำและมีที่พัก</t>
  </si>
  <si>
    <t xml:space="preserve"> คุณธรรมจริยธรรมให้กับบุคลากร</t>
  </si>
  <si>
    <t xml:space="preserve"> ยาว 1,800    ม.</t>
  </si>
  <si>
    <t>ซ.หลังวัดหนองขอน  2  ม.15</t>
  </si>
  <si>
    <t>สะดวกและปลอดภัยในการ</t>
  </si>
  <si>
    <t>โครงการขุดลอกสระน้ำ</t>
  </si>
  <si>
    <t>หนองใหญ่  ม.9</t>
  </si>
  <si>
    <t>ขุดลอกสระ กว้าง  10   ม.</t>
  </si>
  <si>
    <t>เพื่อป้องกันน้ำท่วมภายใน</t>
  </si>
  <si>
    <t>เพื่อการเกษตร</t>
  </si>
  <si>
    <t>ปฏิบัติงานให้สามารถปฏิบัติงาน</t>
  </si>
  <si>
    <t xml:space="preserve">พนักงานจ้างและบุคคลอื่น </t>
  </si>
  <si>
    <t>มีความรู้ความสามารถใน</t>
  </si>
  <si>
    <t>การปฏิบัติงานมากขึ้น</t>
  </si>
  <si>
    <t>ศักยภาพในการปฏิบัติงาน</t>
  </si>
  <si>
    <t>ค่าใช้จ่ายในการเดินทางไป</t>
  </si>
  <si>
    <t>เพื่อจ่ายเป็นค่าเบี้ยเลี้ยง</t>
  </si>
  <si>
    <t>ค่ายานพาหนะ ค่าเช่าที่พัก</t>
  </si>
  <si>
    <t>ค่าลงทะเบียนและค่าใช้จ่ายอื่นๆ</t>
  </si>
  <si>
    <t>ในการเดินทางไปราชการหรือไป</t>
  </si>
  <si>
    <t>อบรมสัมมนา พนักงานส่วนตำบล</t>
  </si>
  <si>
    <t>พนักงานจ้าง และเพื่อจ่ายเป็น</t>
  </si>
  <si>
    <t>ค่าเบี้ยเลี้ยง ค่าพาหนะหรือค่า</t>
  </si>
  <si>
    <t>ใช้จ่ายอื่นที่จำเป็นของอาสาสมัคร</t>
  </si>
  <si>
    <t>สาธารณสุข</t>
  </si>
  <si>
    <t>พนักงานจ้าง อาสาสมัคร</t>
  </si>
  <si>
    <t>สาธารณสุขและผู้ที่</t>
  </si>
  <si>
    <t>เกี่ยวช้อง</t>
  </si>
  <si>
    <t>80,000</t>
  </si>
  <si>
    <t xml:space="preserve">พนักงานจ้าง พนักงาน </t>
  </si>
  <si>
    <t>ค่าใช้จ่ายในการตรวจสอบรังวัด</t>
  </si>
  <si>
    <t>เพื่อจ่ายเป็นค่าธรรมเนียมใน</t>
  </si>
  <si>
    <t>และสร้างหมุดที่ดิน</t>
  </si>
  <si>
    <t xml:space="preserve">การตรวจสอบหลักหมุดรังวัด </t>
  </si>
  <si>
    <t>ที่ดินค่าบำรุงรักษาซ่อมแซม</t>
  </si>
  <si>
    <t xml:space="preserve">ครุภัณฑ์ของกองสวัสฯ </t>
  </si>
  <si>
    <t>กองคลัง</t>
  </si>
  <si>
    <t>การปฏิบัติงาน</t>
  </si>
  <si>
    <t>เพื่อให้รถยนต์ส่วนกลางอยู่</t>
  </si>
  <si>
    <t>ในสภาพที่พร้อมใช้งาน</t>
  </si>
  <si>
    <t>ถนนภายในตำบลมีไฟฟ้า</t>
  </si>
  <si>
    <t>ส่องสว่างใช้อย่างทั่วถึง</t>
  </si>
  <si>
    <t>เพื่อจัดซื้อหลอดไฟและอุปกรณ์</t>
  </si>
  <si>
    <t>ในการติดตั้งและซ่อมไฟรายทาง</t>
  </si>
  <si>
    <t>โครงการจ้างเหมาผู้ช่วย</t>
  </si>
  <si>
    <t>นายช่างไฟฟ้า</t>
  </si>
  <si>
    <t xml:space="preserve">3. ป้ายประชาสัมพันธ์ </t>
  </si>
  <si>
    <t>ส่งเสริมกลุ่มอาชีพการเกษตร</t>
  </si>
  <si>
    <t xml:space="preserve">5. เพื่อปรับปรุง ดัดแปลง </t>
  </si>
  <si>
    <t xml:space="preserve"> หรือวัสดุต่างๆ</t>
  </si>
  <si>
    <t>ต่อเติม แก้ไข อาคาร</t>
  </si>
  <si>
    <t>เพื่อการทำงานได้เป็นปกติ</t>
  </si>
  <si>
    <t>ใช้ในกองส่งเสริมการเกษตร</t>
  </si>
  <si>
    <t>เพื่อใช้ปฏิบัติงานในกองส่งเสริม</t>
  </si>
  <si>
    <t>วัสดุอุปกรณ์ต่างๆสามารถ</t>
  </si>
  <si>
    <t>ใช้งานได้เป็นปกติ</t>
  </si>
  <si>
    <t>เพื่อใช้เป็นค่าใช้จ่ายเกี่ยวกับ</t>
  </si>
  <si>
    <t xml:space="preserve">ระบบอินเตอร์เน็ต </t>
  </si>
  <si>
    <t>ราชการได้อย่างถาวรและ</t>
  </si>
  <si>
    <t>เพื่อพัฒนาความรู้ทักษะ</t>
  </si>
  <si>
    <t>ความสามารถของบุคลากร</t>
  </si>
  <si>
    <t>และผู้เกี่ยวข้องกับการได้อย่าง</t>
  </si>
  <si>
    <t>มีประสิทธิภาพ  </t>
  </si>
  <si>
    <t xml:space="preserve"> ค่าพาหนะ ค่าเช่าที่พักและ </t>
  </si>
  <si>
    <t>คณะกรรมการบริหารศูนย์</t>
  </si>
  <si>
    <t>พัฒนาเด็กเล็กและศึกษาดูงาน</t>
  </si>
  <si>
    <t xml:space="preserve">เพื่อเพิ่มศักยภาพผู้นำท้องถิ่น </t>
  </si>
  <si>
    <t xml:space="preserve"> ผู้นำชุมชนพนักงาน ส่วนตำบล </t>
  </si>
  <si>
    <t>และพนักงานจ้างในด้านการ</t>
  </si>
  <si>
    <t>ปฏิบัติงานร่วมคิด ร่วมทำเกิด</t>
  </si>
  <si>
    <t>สัมพันธภาพที่ดีระหว่างทีมงาน</t>
  </si>
  <si>
    <t xml:space="preserve">เพื่อจ่ายเป็นค่าเบี้ยเลี้ยง </t>
  </si>
  <si>
    <t>ความสามารถปฏิบัติงานได้</t>
  </si>
  <si>
    <t>อย่างมีปฏิบัติงานได้</t>
  </si>
  <si>
    <t>ประสิทธิภาพมากขึ้น</t>
  </si>
  <si>
    <t>พนักงานจ้าง  ผู้เกี่ยวข้อง</t>
  </si>
  <si>
    <t>มีความรู้  ความสามารถ</t>
  </si>
  <si>
    <t xml:space="preserve">งานกิจการ อปพร. </t>
  </si>
  <si>
    <t>มีศักยภาพเพิ่มมากขึ้น</t>
  </si>
  <si>
    <t>บุคลากรกองการศึกษาฯ</t>
  </si>
  <si>
    <t>ไปราชการ</t>
  </si>
  <si>
    <t>สมาชิกสภา อบต.ผู้นำท้องถิ่น</t>
  </si>
  <si>
    <t>ผู้ที่เกี่ยวข้อง</t>
  </si>
  <si>
    <t xml:space="preserve"> เจ้าหน้าที่ อบต.รวมทั้ง</t>
  </si>
  <si>
    <t>เพิ่มประสิทธิภาพในการ</t>
  </si>
  <si>
    <t>สามารถให้บริการแก่</t>
  </si>
  <si>
    <t>ประชาชนได้อย่างมี</t>
  </si>
  <si>
    <t xml:space="preserve">6. ค่าเช่าทรัพย์สิน อาทิ </t>
  </si>
  <si>
    <t>ค่าเช่าที</t>
  </si>
  <si>
    <t>ปฏิบัติงานทั้งการจัดการ</t>
  </si>
  <si>
    <t>สิ่งแวดล้อมภายในหมู่บ้าน</t>
  </si>
  <si>
    <t xml:space="preserve"> การจัดการภายในแปลง</t>
  </si>
  <si>
    <t>ปฏิบัติงานทั้งการตกแต่ง</t>
  </si>
  <si>
    <t>สำนักงาน</t>
  </si>
  <si>
    <t xml:space="preserve">ภูมิทัศน์ภายในตำบลและ </t>
  </si>
  <si>
    <t xml:space="preserve"> และกองสาธาฯ</t>
  </si>
  <si>
    <t>ใช้ในกองสิ่งเสริมการเกษตร</t>
  </si>
  <si>
    <t>ครุภัณฑ์สามารถใช้งาน</t>
  </si>
  <si>
    <t>ได้อย่างมีประสิทธิ์ภาพ</t>
  </si>
  <si>
    <t>ครุภัณฑ์ของกองส่งเสริม</t>
  </si>
  <si>
    <t>ซ่อมแซมครุภัณฑ์ให้ใช้ใน</t>
  </si>
  <si>
    <t>เพื่อบำรุงรักษา ปรับปรุง และ</t>
  </si>
  <si>
    <t>สามารถขยายพันธ์พืช</t>
  </si>
  <si>
    <t>กระจายลงสู่เกษตรกร</t>
  </si>
  <si>
    <t>ที่ได้จากแปลงสาธิตไปใช้ได้</t>
  </si>
  <si>
    <t>ประชาชนสามารถนำความรู้</t>
  </si>
  <si>
    <t>เพื่อเสริมสร้างการตลาด</t>
  </si>
  <si>
    <t>ให้กับเกษตรกรในพื้นที่</t>
  </si>
  <si>
    <t>ราชการ (กองสาธารณสุขฯ)</t>
  </si>
  <si>
    <t>(กองช่าง)</t>
  </si>
  <si>
    <t>ตำบลมีเพิ่มมากขึ้นและ</t>
  </si>
  <si>
    <t>ความปลอดภัยของ</t>
  </si>
  <si>
    <t>งานป้องกันฯมีศักยภาพ</t>
  </si>
  <si>
    <t xml:space="preserve">ยี่ห้ออีซูซุ หมายเลขทะเบียน </t>
  </si>
  <si>
    <t>81-0424รถน้ำเอนกประสงค์</t>
  </si>
  <si>
    <t>เลขทะเบียนบน-1358,</t>
  </si>
  <si>
    <t>รถน้ำเอนกประสงค์ คันสีส้ม</t>
  </si>
  <si>
    <t>รถยนต์ยี่ห้อมิตซูและ</t>
  </si>
  <si>
    <t>รถกู้ภัยเคลื่อนที่เร็ว ,</t>
  </si>
  <si>
    <t>รถน้ำ บน-1358และ</t>
  </si>
  <si>
    <t>รถน้ำคันสีส้มมีอะไหล่</t>
  </si>
  <si>
    <t>รถน้ำ บน-1358</t>
  </si>
  <si>
    <t>และรถน้ำคันสีส้มมีอะไหล่</t>
  </si>
  <si>
    <t>และวัสดุสำหรับเปลี่ยน</t>
  </si>
  <si>
    <t>รถกู้ภัยเคลื่อนที่เร็ว</t>
  </si>
  <si>
    <t>มีน้ำมันเชื้อเพลิงสำหรับ</t>
  </si>
  <si>
    <t>มีเครื่องแต่งกายสำหรับ</t>
  </si>
  <si>
    <t>ปฏิบัติงานนอกสถานที่</t>
  </si>
  <si>
    <t>งานป้องกันมีศักยภาพเพิ่ม</t>
  </si>
  <si>
    <t>ทรัพย์สินของทางราชการ</t>
  </si>
  <si>
    <t>ได้รับการบำรุงรักษาและ</t>
  </si>
  <si>
    <t>ซ่อมแซมให้อยู่ในสภาพ</t>
  </si>
  <si>
    <t>ใช้การได้</t>
  </si>
  <si>
    <t>จำนวน 1 ชุด</t>
  </si>
  <si>
    <t>ใช้งาน</t>
  </si>
  <si>
    <t xml:space="preserve">เกี่ยวข้องมีความรู้ </t>
  </si>
  <si>
    <t>ความสามารถปฏิบัติงาน</t>
  </si>
  <si>
    <t>ได้อย่างมีประสิทธิภาพ</t>
  </si>
  <si>
    <t>ส่วนตำบล อาสาสมัคร</t>
  </si>
  <si>
    <t>บุคลากรและคณะกรรมการฯ</t>
  </si>
  <si>
    <t>ประสิทธิภาพในการทำงานของ</t>
  </si>
  <si>
    <t xml:space="preserve">ผู้นำท้องถิ่นผู้นำชุมชน </t>
  </si>
  <si>
    <t>ผู้นำท้องถิ่นพนักงาน</t>
  </si>
  <si>
    <t xml:space="preserve">ค่าเบี้ยเลี้ยง ค่าพาหนะ ค่าเช่า </t>
  </si>
  <si>
    <t>ที่พักและค่าใช้จ่ายอื่น ๆในการ</t>
  </si>
  <si>
    <t>เดินทางไปฝึกอบรมและสัมมนา</t>
  </si>
  <si>
    <t xml:space="preserve"> ของบุคลากรในกองส่งเสริม</t>
  </si>
  <si>
    <t>ค่าใช้จ่ายอื่น ๆ ในการเดินทาง</t>
  </si>
  <si>
    <t>ไปราชการสำหรับพนักงาน</t>
  </si>
  <si>
    <t>ส่วนตำบลและพนักงานจ้าง</t>
  </si>
  <si>
    <t>ตลอดจนบุคคลอื่นที่มีคำสั่ง</t>
  </si>
  <si>
    <t>ให้ไปราชการ</t>
  </si>
  <si>
    <t>บุคลากรครูและบุคลากร</t>
  </si>
  <si>
    <t>คณะกรรมการฯ</t>
  </si>
  <si>
    <t>ทางการศึกษาและ</t>
  </si>
  <si>
    <t xml:space="preserve">ค่าพาหนะ  ค่าเช่าที่พัก </t>
  </si>
  <si>
    <t xml:space="preserve">บค-8051และรถยนต์เคลื่อนที่เร็ว </t>
  </si>
  <si>
    <t xml:space="preserve">เพื่อเป็นค่าน้ำมันเชื้อเพลิงรถยนต์ </t>
  </si>
  <si>
    <t xml:space="preserve"> กู้ภัยคัน  หมายเลขทะเบียน </t>
  </si>
  <si>
    <t>รถยนต์เคลื่อนที่เร็ว81-0424</t>
  </si>
  <si>
    <t>เจ้าหน้าที่ประจำศูนย์</t>
  </si>
  <si>
    <t>ป้องกันฯจำนวน 3 อัตรา</t>
  </si>
  <si>
    <t xml:space="preserve">สามารถนำความรู้  </t>
  </si>
  <si>
    <t>ประสบการณ์มาประยุกต์</t>
  </si>
  <si>
    <t>ใช้กับตำบลได้</t>
  </si>
  <si>
    <t>เพื่อนำมาใช้งาน รถยนต์</t>
  </si>
  <si>
    <t>ส่วนกลางของกองช่าง</t>
  </si>
  <si>
    <t xml:space="preserve"> ค่าธรรมเนียมและค่า</t>
  </si>
  <si>
    <t>ลงทะเบียนต่าง ๆ</t>
  </si>
  <si>
    <t xml:space="preserve">ระบบดิจิตอล ความละเอียด </t>
  </si>
  <si>
    <t xml:space="preserve"> 16 ล้านพิกเซล</t>
  </si>
  <si>
    <t xml:space="preserve">    </t>
  </si>
  <si>
    <t xml:space="preserve">  - จ้างเหมาจัดทำ/ต่อเติม</t>
  </si>
  <si>
    <t>/ปรับปรุง/ซ่อมแซม</t>
  </si>
  <si>
    <t xml:space="preserve">       </t>
  </si>
  <si>
    <t xml:space="preserve"> /ศูนย์พัฒนาเด็กเล็ก </t>
  </si>
  <si>
    <t xml:space="preserve">   </t>
  </si>
  <si>
    <t xml:space="preserve"> - ค่าจ้างเหมาประชาสัมพันธ์</t>
  </si>
  <si>
    <t xml:space="preserve">        </t>
  </si>
  <si>
    <t xml:space="preserve">ข้อมูลต่าง ๆ เช่น แผ่นพับ </t>
  </si>
  <si>
    <t>ป้ายประชาสัมพันธ์</t>
  </si>
  <si>
    <t xml:space="preserve">  - ค่าจ้างเหมาบริการอื่น ๆ</t>
  </si>
  <si>
    <t>วัสดุอุปกรณ์ต่าง ๆสามารถ</t>
  </si>
  <si>
    <t xml:space="preserve">มีที่เก็บเอกสารอุปกรณ์ </t>
  </si>
  <si>
    <t>ต่างๆ ในกองสวัสดิการฯ</t>
  </si>
  <si>
    <t>ครุภัณฑ์ให้สามารถใช้งานราชการ</t>
  </si>
  <si>
    <t>การปรับปรุงและซ่อมแซม</t>
  </si>
  <si>
    <t>ศูนย์พัฒนาเด็กเล็กได้รับ</t>
  </si>
  <si>
    <t xml:space="preserve"> และกองการศึกษาฯ </t>
  </si>
  <si>
    <t>ได้รับบริการจ้างเหมา</t>
  </si>
  <si>
    <t>บริการ ต่าง ๆ</t>
  </si>
  <si>
    <t>สามารถปฏิบัติงานราชการ</t>
  </si>
  <si>
    <t>เพื่อป้องกันการสาดของน้ำฝนใน</t>
  </si>
  <si>
    <t>บริการและรับบริการ</t>
  </si>
  <si>
    <t xml:space="preserve"> ในกองส่งเสริมการเกษตร</t>
  </si>
  <si>
    <t xml:space="preserve">ไปราชการของพนักงานส่วนตำบล </t>
  </si>
  <si>
    <t>อันเนื่องมาจากพระราชดำริ</t>
  </si>
  <si>
    <t>โครงการรณรงค์การใช้หญ้าแฝก</t>
  </si>
  <si>
    <t>เพื่อเฉลิมพระเกียรติพระองค์</t>
  </si>
  <si>
    <t>พระบาทสมเด็จพระเจ้าอยู่หัว</t>
  </si>
  <si>
    <t>ท่านทั้งสองพระองค์เพื่อ</t>
  </si>
  <si>
    <t>อนุรักษ์ทรัพยากรธรรมชาติ</t>
  </si>
  <si>
    <t>เพิ่มพื้นที่สีเขียวลดปัญหา</t>
  </si>
  <si>
    <t>ความแห้งแล้ง</t>
  </si>
  <si>
    <t>เพื่อปรับปรุงภูมิทัศน์ภายใน</t>
  </si>
  <si>
    <t xml:space="preserve">พื้นที่ตั้งอบต.หินเหล็กไฟ </t>
  </si>
  <si>
    <t>และบริเวณทางเสด็จเข้า</t>
  </si>
  <si>
    <t xml:space="preserve">ตำหนักฤดีวนาลัยรวมทั้ง </t>
  </si>
  <si>
    <t>พื้นที่สาธารณะในตำบล</t>
  </si>
  <si>
    <t>โครงการบ้านน่าอยู่ ลดภาวะ</t>
  </si>
  <si>
    <t>โลกร้อน</t>
  </si>
  <si>
    <t>ประชาชนตระหนักและเห็น</t>
  </si>
  <si>
    <t>ความสำคัญในการจัดสภาพ</t>
  </si>
  <si>
    <t>แวดล้อมบ้านเรือนให้น่าอยู่</t>
  </si>
  <si>
    <t>น่าอาศัยปราศจากแหล่งโรค</t>
  </si>
  <si>
    <t>สิ่งแวดล้อม</t>
  </si>
  <si>
    <t xml:space="preserve">โครงการชุมชนสีเขียว </t>
  </si>
  <si>
    <t>คาร์บอนต่ำ</t>
  </si>
  <si>
    <t xml:space="preserve">เพื่อส่งเสริมพัฒนาชุมชน </t>
  </si>
  <si>
    <t xml:space="preserve"> สู่สังคมคาร์บอนต่ำ</t>
  </si>
  <si>
    <t>ชุมชนมีกิจกรรมการ</t>
  </si>
  <si>
    <t>ดำเนินงานเกี่ยวกับการ</t>
  </si>
  <si>
    <t xml:space="preserve">จัดการสิ่งแวดล้อม  </t>
  </si>
  <si>
    <t>ของชุมชน</t>
  </si>
  <si>
    <t>เพิ่มภาพลักษณ์ ที่งดงาม</t>
  </si>
  <si>
    <t>ประชาชนรับรู้ข่าวสาร</t>
  </si>
  <si>
    <t>และวิธีป้องกันภัยต่างๆ</t>
  </si>
  <si>
    <t>โครงการประชาสัมพันธ์</t>
  </si>
  <si>
    <t>เพิ่มศักยภาพของพนักงาน</t>
  </si>
  <si>
    <t>และผู้บริหารให้มีความรู้</t>
  </si>
  <si>
    <t xml:space="preserve">เพื่อเพิ่มความรู้เกี่ยวกับ </t>
  </si>
  <si>
    <t xml:space="preserve">สาธารณภัยต่างๆให้แก่  </t>
  </si>
  <si>
    <t>พนักงานและผู้บริหารของ</t>
  </si>
  <si>
    <t>อบต.หินเหล็กไฟ สามารถ</t>
  </si>
  <si>
    <t>นำไปช่วยเหลือผู้ประสบภัย</t>
  </si>
  <si>
    <t>ได้อย่างถูกต้อง</t>
  </si>
  <si>
    <t>ความสามารถในการ</t>
  </si>
  <si>
    <t>ช่วยเหลือและอพยพ</t>
  </si>
  <si>
    <t>เพื่อเป็นค่าใช้จ่ายในการ</t>
  </si>
  <si>
    <t>เพื่อประชาสัมพันธ์งาน</t>
  </si>
  <si>
    <t>ป้องกันฯ</t>
  </si>
  <si>
    <t>ประชาชนเมื่อเกิด</t>
  </si>
  <si>
    <t>โครงการดำเนินงานศูนย์ อปพร.</t>
  </si>
  <si>
    <t>โครงการป้องกันและลด</t>
  </si>
  <si>
    <t>อุบัติเหตุ ทางถนนน ในช่วง</t>
  </si>
  <si>
    <t>เทศกาลต่างๆ</t>
  </si>
  <si>
    <t>เพื่อจัดตั้งจุดบริการ/</t>
  </si>
  <si>
    <t>จุดตรวจร่วมในการป้องกัน</t>
  </si>
  <si>
    <t>และลดอุบัติเหตุทางถนน</t>
  </si>
  <si>
    <t>หินเหล็กไฟ มีความรู้เรื่อง</t>
  </si>
  <si>
    <t>อัคคีภัย</t>
  </si>
  <si>
    <t>เพื่อดำเนินการช่วยเหลือ</t>
  </si>
  <si>
    <t>ประชาชนที่ประสบภัย</t>
  </si>
  <si>
    <t xml:space="preserve">นักเรียนในพื้นที่ตำบล </t>
  </si>
  <si>
    <t>หินเหล็กไฟ มีความรู้</t>
  </si>
  <si>
    <t>โครงการแก้ไขปัญหา</t>
  </si>
  <si>
    <t xml:space="preserve">ขาดแคลนน้ำและไฟป่า </t>
  </si>
  <si>
    <t>เรื่องอัคคีภัยในชุมชนใน</t>
  </si>
  <si>
    <t xml:space="preserve">พื้นที่ตำบลหินเหล็กไฟ </t>
  </si>
  <si>
    <t>ประชาชนมีสะพานสำหรับ</t>
  </si>
  <si>
    <t>ใช้ในการคมนาคมที่สะดวก</t>
  </si>
  <si>
    <t>มีน้ำประปาสำหรับอุปโภค</t>
  </si>
  <si>
    <t>และบริโภคอย่างทั่วถึง</t>
  </si>
  <si>
    <t>และเจาะบ่อ จำนวน 1  จุด</t>
  </si>
  <si>
    <t>ข้างศาลากลางหมู่บ้าน</t>
  </si>
  <si>
    <t>ซ.จันทอง  ม.1</t>
  </si>
  <si>
    <t xml:space="preserve">โครงการก่อสร้างถนน คสล.  </t>
  </si>
  <si>
    <t xml:space="preserve">(ต่อจากโครงการเดิม) </t>
  </si>
  <si>
    <t>ซ.หลังวัดนิโครฯ ม.1</t>
  </si>
  <si>
    <t xml:space="preserve"> ซ.สัมพันธ์วงศ์  ม.3</t>
  </si>
  <si>
    <t>มีสะพานสำหรับใช้ในการ</t>
  </si>
  <si>
    <t xml:space="preserve">โครงการก่อสร้างถนน คสล. ซ.10  </t>
  </si>
  <si>
    <t>ซ.รวมพลัง  ม.6</t>
  </si>
  <si>
    <t>ซ.กันเอี่ยม  ม.7</t>
  </si>
  <si>
    <t>ซ.ไทปัน  ม.7</t>
  </si>
  <si>
    <t xml:space="preserve">โครงการก่อสร้างถนนลาดยาง </t>
  </si>
  <si>
    <t xml:space="preserve">แอสฟัลท์ติกคอนกรีต </t>
  </si>
  <si>
    <t xml:space="preserve">ซ.2 ไร่ชวาทอง    ม.8  </t>
  </si>
  <si>
    <t>ประชาชนมีถนนเพื่อใช้ใน</t>
  </si>
  <si>
    <t>การคมนาคมที่สะดวก</t>
  </si>
  <si>
    <t>กว้าง 6   ม.</t>
  </si>
  <si>
    <t>กว้าง 4   ม. ยาว 350 ม.</t>
  </si>
  <si>
    <t xml:space="preserve"> ซ.พวงพยอม  ม.10</t>
  </si>
  <si>
    <t xml:space="preserve"> ซ.สันติสุข 5 ม.10</t>
  </si>
  <si>
    <t xml:space="preserve">โครงการก่อสร้างถนน คสล. ซ.3  </t>
  </si>
  <si>
    <t xml:space="preserve">โครงการก่อสร้างถนน คสล. ซ.6  </t>
  </si>
  <si>
    <t xml:space="preserve">ซ.โชคพัฒนา 2  เชื่อมต่อ ซ.ยาใจ </t>
  </si>
  <si>
    <t xml:space="preserve">ซ.พอเพียง (ต่อจากโครงการเดิม) </t>
  </si>
  <si>
    <t xml:space="preserve">โครงการก่อสร้างถนนหินคลุก </t>
  </si>
  <si>
    <t xml:space="preserve">โครงการก่อสร้างรางระบายน้ำ  </t>
  </si>
  <si>
    <t>คสล. ซ.ปาริฉัตร  ม.14</t>
  </si>
  <si>
    <t xml:space="preserve">โครงการซ่อมฝาท่อระบายน้ำ  </t>
  </si>
  <si>
    <t>คสล. ซ.เมืองทอวิลเลจ  ม.14</t>
  </si>
  <si>
    <t xml:space="preserve">โครงการวางท่อเสริมผิวถนน </t>
  </si>
  <si>
    <t xml:space="preserve">โครงการวางท่อระบายน้ำ </t>
  </si>
  <si>
    <t>ซอยไร่วิรัตน์  ม.15</t>
  </si>
  <si>
    <t xml:space="preserve">โครงการก่อสร้างถนน คสล.   </t>
  </si>
  <si>
    <t>ซ.พลอยสว่าง ) ม.2</t>
  </si>
  <si>
    <t>(ต่อจากโครงการเดิม)</t>
  </si>
  <si>
    <t xml:space="preserve">กว้าง 4   ม. ยาว 518 ม. </t>
  </si>
  <si>
    <t>ซ.ทองใบ ม.14</t>
  </si>
  <si>
    <t>มีประสิทธิภาพ</t>
  </si>
  <si>
    <t>ค่าลงทะเบียนสัมมนา</t>
  </si>
  <si>
    <t>ค่าธรรมเนียมและค่าลงทะเบียน</t>
  </si>
  <si>
    <t>ต่าง ๆ ในการฝึกอบรมสัมมนา</t>
  </si>
  <si>
    <t xml:space="preserve"> ทางวิชาการการประชุมเชิง </t>
  </si>
  <si>
    <t>ปฏิบัติการฯลฯ(สำนักปลัด)</t>
  </si>
  <si>
    <t>กองสาธารณสุขฯ</t>
  </si>
  <si>
    <t>และหล่อลื่น (กองช่าง)</t>
  </si>
  <si>
    <t>เพื่อให้ได้มาซึ่งบริการ</t>
  </si>
  <si>
    <t>( กองสวัสดิการฯ)</t>
  </si>
  <si>
    <t>และเผยแพร่ (กองการศึกษาฯ)</t>
  </si>
  <si>
    <t>ส่วนกลางของกองการศึกษาฯ</t>
  </si>
  <si>
    <t>(กองการศึกษาฯ)</t>
  </si>
  <si>
    <t>สำหรับครูผู้ดูแลเด็กศูนย์พัฒนา</t>
  </si>
  <si>
    <t>เด็กเล็ก (ครุภัณฑ์สำนักงาน)</t>
  </si>
  <si>
    <t>(ครุภัณฑ์วิทยาศาสตร์</t>
  </si>
  <si>
    <t>หรือการแพทย์)</t>
  </si>
  <si>
    <t>โครงการต่อเติมติดตั้งหลังคา</t>
  </si>
  <si>
    <t>หน้าอาคารส่งเสริมสุขภาพ</t>
  </si>
  <si>
    <t>การปฏิบัติราชการให้บริการ</t>
  </si>
  <si>
    <t>ประชาชนมีประสิทธิภาพมากยิ่งขึ้น</t>
  </si>
  <si>
    <t>เพื่อเป็นค่าใช้จ่ายเกี่ยวกับระบบ</t>
  </si>
  <si>
    <t>อินเตอร์เน็ตรวมทั้งระบบ</t>
  </si>
  <si>
    <t>เครือข่ายภายใน</t>
  </si>
  <si>
    <t>ภายในกองสาธารณสุขและ</t>
  </si>
  <si>
    <t>กลุ่มอาชีพภายในตำบลหินเหล็กไฟ</t>
  </si>
  <si>
    <t>แนวทางการพัฒนาส่งเสริมการให้ความรู้ด้านการเมืองแก่บุคลากรและผู้นำท้องถิ่นทุกรูปแบบ</t>
  </si>
  <si>
    <t>แนวทางการพัฒนาจัดเก็บรายได้ของ อบต.ให้มีประสิทธิภาพและเป็นธรรม</t>
  </si>
  <si>
    <t>เพื่อใช้ในงานแผนที่ภาษีและ</t>
  </si>
  <si>
    <t>ทะเบียนทรัพย์สินด้านการลง</t>
  </si>
  <si>
    <t>ข้อมูลได้มีประสิทธิภาพมากขึ้น</t>
  </si>
  <si>
    <t>ต่างๆ ด้านแผนที่ภาษี</t>
  </si>
  <si>
    <t>ได้มีน้ำไว้ใช้ดื่มกิน</t>
  </si>
  <si>
    <t xml:space="preserve">ผู้มาติดต่อราชการ หน่วยงาน </t>
  </si>
  <si>
    <t>ภาครัฐ</t>
  </si>
  <si>
    <t xml:space="preserve">หรือกิจกรรมอื่นๆ ภายใน </t>
  </si>
  <si>
    <t>แนวทางการพัฒนายึดหลักตามแนวทางการบริหารจัดการบ้านเมืองที่ดี</t>
  </si>
  <si>
    <t>โครงการพัฒนาศักยภาพศูนย์รวม</t>
  </si>
  <si>
    <t>ข้อมูลข่าวสารการจัดซื้อจัดจ้าง</t>
  </si>
  <si>
    <t>ขององค์การบริหารส่วนตำบล</t>
  </si>
  <si>
    <t>เพื่อเป็นค่าใช้จ่ายในการบริหาร</t>
  </si>
  <si>
    <t>จัดการศูนย์รวมข้อมูลข่าวสาร</t>
  </si>
  <si>
    <t>การจัดซื้อจัดจ้าง</t>
  </si>
  <si>
    <t>อุดหนุนศูนย์รวมข้อมูลข่าวสาร</t>
  </si>
  <si>
    <t>การจัดซื้อจัดจ้าง จัดซื้อวัสดุ</t>
  </si>
  <si>
    <t>ประจำศูนย์ฯ</t>
  </si>
  <si>
    <t>สำนักงาน จ้างเหมาเจ้าหน้าที่</t>
  </si>
  <si>
    <t>อบต.ในเขตอำเภอหัวหิน</t>
  </si>
  <si>
    <t>มีศูนย์รวมข้อมูลข่าวสาร</t>
  </si>
  <si>
    <t>การจัดซื้อจัดจ้างเพื่อความ</t>
  </si>
  <si>
    <t>โปร่งใสและเป็นกลาง</t>
  </si>
  <si>
    <t>แนวทางการพัฒนาปรับปรุงโครงการสร้างระบบและกระบวนการทำงานที่ทันสมัย</t>
  </si>
  <si>
    <t>โครงการสำรวจความพึงพอใจ</t>
  </si>
  <si>
    <t>ของประชาชนผู้รับบริการของ</t>
  </si>
  <si>
    <t>องค์การบริหารส่วนตำบล</t>
  </si>
  <si>
    <t>เพื่อประเมินความพึงพอใจของ</t>
  </si>
  <si>
    <t>ผู้รับบริการที่มีต่อองค์การบริหาร</t>
  </si>
  <si>
    <t>ส่วนตำบลหินเหล็กไฟ</t>
  </si>
  <si>
    <t>สำรวจความพึงพอใจของ</t>
  </si>
  <si>
    <t>หินเหล็กไฟร้อยละ 60 ขึ้นไป</t>
  </si>
  <si>
    <t>ประชาชนที่รับบริการ</t>
  </si>
  <si>
    <t>ได้รับการตอบสนองความ</t>
  </si>
  <si>
    <t>ต้องการและสร้างความ</t>
  </si>
  <si>
    <t>พึงพอใจของผู้รับบริการ</t>
  </si>
  <si>
    <t>โดเมนเนมรายปี</t>
  </si>
  <si>
    <t>แนวทางการพัฒนาการเสริมสร้างความพึงพอใจและความมั่นใจให้แก่ประชาชนผู้มารับบริการ</t>
  </si>
  <si>
    <t>แนวทางการพัฒนาระบบสารสนเทศ เพื่อบริการประชาชน</t>
  </si>
  <si>
    <t>เพื่อจ่ายเป็นค่าธรรมเนียมเช่าพื้นที่</t>
  </si>
  <si>
    <t>เว็ปไซด์และค่าจดทะเบียน</t>
  </si>
  <si>
    <t xml:space="preserve"> แบบแยกส่วนชนิดติดผนัง </t>
  </si>
  <si>
    <t xml:space="preserve">(มีระบบฟอกอากาศ) ขนาด </t>
  </si>
  <si>
    <t>18,000 บีทียู ราคารวมค่าติดตั้ง</t>
  </si>
  <si>
    <t xml:space="preserve"> (ครุภัณฑ์สำนักงาน)</t>
  </si>
  <si>
    <t xml:space="preserve">ขนาดความจุ 1,000 ลิตร </t>
  </si>
  <si>
    <t xml:space="preserve">โครงการจัดหาอาหารเสริม(นม) </t>
  </si>
  <si>
    <t>ให้แก่เด็กนักเรียนโรงเรียนสังกัด</t>
  </si>
  <si>
    <t>สำนักงานคณะกรรมการการศึกษาขั้น</t>
  </si>
  <si>
    <t>ให้แก่เด็กเล็กในศูนย์พัฒนาเด็กเล็ก</t>
  </si>
  <si>
    <t>ในสังกัดอบต.หินเหล็กไฟ 6 แห่ง</t>
  </si>
  <si>
    <t>โครงการจ้างเหมากั้นห้องพยาบาล</t>
  </si>
  <si>
    <t>โครงการติดตั้งเหล็กดัดพร้อมมุ้งลวด</t>
  </si>
  <si>
    <t>โครงการก่อสร้างอาคารศูนย์พัฒนา</t>
  </si>
  <si>
    <t>โครงการก่อสร้างห้องอเนกประสงค์</t>
  </si>
  <si>
    <t>เพื่อเป็นค่าใช้จ่ายเกี่ยวกับ</t>
  </si>
  <si>
    <t>อินเตอร์เน็ต</t>
  </si>
  <si>
    <t>มีระบบอินเตอร์เน็ตใช้ในการ</t>
  </si>
  <si>
    <t>การปฏิบัติงานบันทึกข้อมูล</t>
  </si>
  <si>
    <t>สะดวกรวดเร็ว เช่น</t>
  </si>
  <si>
    <t>ข้อมูลการจัดซื้อจัดจ้าง</t>
  </si>
  <si>
    <t>(หน่วยตรวจสอบภายใน)</t>
  </si>
  <si>
    <t>พนักงานส่ววนตำบล</t>
  </si>
  <si>
    <t>มีความรู้ความสามารถ</t>
  </si>
  <si>
    <t>ในการปฏิบัติงาน</t>
  </si>
  <si>
    <t>หน่วย</t>
  </si>
  <si>
    <t>ตรวจสอบ</t>
  </si>
  <si>
    <t>ภายใน</t>
  </si>
  <si>
    <t>ตลอดจบุคคลอื่น</t>
  </si>
  <si>
    <t>พนักงานจ้างและบุคคลอื่น</t>
  </si>
  <si>
    <t>ครุภัณฑ์(รายจ่ายเพื่อให้สามารถ</t>
  </si>
  <si>
    <t>ใช้งานได้ตามปกติที่มีวงเงินเกิน</t>
  </si>
  <si>
    <t>กฉ 5091</t>
  </si>
  <si>
    <t>การติดต่อราชการเป็นไป</t>
  </si>
  <si>
    <t>ด้วยความเรียบร้อย</t>
  </si>
  <si>
    <t xml:space="preserve"> และอีซูซุ หมายเลขทะเบียน </t>
  </si>
  <si>
    <t>ราชการสำนักปลัดเป็นไป</t>
  </si>
  <si>
    <t xml:space="preserve">ค่าจ้างเหมาบริการต่าง ๆ </t>
  </si>
  <si>
    <t>ของสำนักปลัด</t>
  </si>
  <si>
    <t>ค่าถ่ายเอกสาร เย็บเล่มฯลฯ</t>
  </si>
  <si>
    <t>ใช้ภายในห้องนายกอบต.หิน</t>
  </si>
  <si>
    <t>ภาครัฐและเอกชน</t>
  </si>
  <si>
    <t>ครุภัณฑ์ เพื่อให้สามารถใช้งาน</t>
  </si>
  <si>
    <t xml:space="preserve">ได้ตามปกติ (วงเงินไม่เกิน </t>
  </si>
  <si>
    <t>5,000 บาท)</t>
  </si>
  <si>
    <t>โครงการก่อสร้างโรงอาหารสำหรับ</t>
  </si>
  <si>
    <t>ให้เด็กรับประทานอาหารศูนย์พัฒนา</t>
  </si>
  <si>
    <t>โครงการจ้างเหมาจัดทำฐานวาง</t>
  </si>
  <si>
    <t xml:space="preserve">โครงการติดตั้งประตูม้วน เปิด-ปิด </t>
  </si>
  <si>
    <t>โครงการจ้างเหมาตีฝ้าเพดานภายใน</t>
  </si>
  <si>
    <t>โครงการจ้างเหมาติดตั้งมุ้งลวด</t>
  </si>
  <si>
    <t>อาคารเรียนศูนย์พัฒนาเด็กเล็ก</t>
  </si>
  <si>
    <t>โครงการจ้างเหมาปรับพื้นทางเดิน</t>
  </si>
  <si>
    <t>บริเวณทางเข้าศูนย์พัฒนาเด็กเล็ก</t>
  </si>
  <si>
    <t>โครงการปรับปรุงพื้นโดยทำการ</t>
  </si>
  <si>
    <t>ปูกระเบื้องบริเวณด้านหน้าอาคาร</t>
  </si>
  <si>
    <t>โครงการก่อสร้างหลังคาพร้อมปูพื้น</t>
  </si>
  <si>
    <t>บล๊อกบริเวณที่ตั้งเครื่องเล่นสนาม</t>
  </si>
  <si>
    <t>เด็กเล่นศูนย์พัฒนาเด็กเล็ก</t>
  </si>
  <si>
    <t xml:space="preserve">บ้านหนองซอ </t>
  </si>
  <si>
    <t>โครงการจ้างเหมาปรับพื้นและ</t>
  </si>
  <si>
    <t>ปูกระเบื้องบริเวณด้านข้างและ</t>
  </si>
  <si>
    <t>ด้านหลังห้องเรียน โดยทำการ</t>
  </si>
  <si>
    <t xml:space="preserve">โครงการก่อสร้างอ่างล้างมือ ล้างหน้า </t>
  </si>
  <si>
    <t>แปรงฟันพร้อมหลังคาศูนย์พัฒนา-</t>
  </si>
  <si>
    <t xml:space="preserve">จัดซื้อตู้วางเอกสาร 4 ชั้น </t>
  </si>
  <si>
    <t>ให้กับกองการศึกษาฯและ</t>
  </si>
  <si>
    <t xml:space="preserve">ศูนย์พัฒนาเด็กเล็ก </t>
  </si>
  <si>
    <t>เพื่อส่งเสริมให้เด็กและเยาวชน</t>
  </si>
  <si>
    <t>ได้เรียนรู้และได้รับการศึกษา</t>
  </si>
  <si>
    <t>เด็กและเยาวชนได้เรียนรู้</t>
  </si>
  <si>
    <t>และได้รับการศึกษาเพิ่มขึ้น</t>
  </si>
  <si>
    <t>โครงการจัดกิจกรรมอบรม/ส่งเสริม/</t>
  </si>
  <si>
    <t>เพื่อส่งเสริมกิจกรรมการเรียนรู้</t>
  </si>
  <si>
    <t>ให้เด็กและเยาชนใช้เวลาว่าง</t>
  </si>
  <si>
    <t>เด็กและเยาวชน 16 หมู่บ้าน</t>
  </si>
  <si>
    <t>เด็กและเยาวชนได้รับการ</t>
  </si>
  <si>
    <t>เรียนรู้และใช้เวลาว่างให้เป็น</t>
  </si>
  <si>
    <t>ประโยชน์</t>
  </si>
  <si>
    <t>โครงการฝึกอบรมส่งเสริมความสำคัญ</t>
  </si>
  <si>
    <t>เพื่อเตรียมความพร้อมให้กับเด็ก</t>
  </si>
  <si>
    <t>และเยาวชน ประชาชน ในการ</t>
  </si>
  <si>
    <t>รองรับประชาคมอาเซียน</t>
  </si>
  <si>
    <t>เด็ก เยาวชน และประชาชน</t>
  </si>
  <si>
    <t>มีความรู้ ความเข้าใจ และ</t>
  </si>
  <si>
    <t>เตรียมความเป็นอาเซียน</t>
  </si>
  <si>
    <t>โครงการเป่าบ่อบาดาล</t>
  </si>
  <si>
    <t>โรงพยาบาลส่งเสริมสุขภาพ</t>
  </si>
  <si>
    <t xml:space="preserve"> (โค้งบ้านตาเสริฐ) ม.10</t>
  </si>
  <si>
    <t>โครงการขยายเขตวางท่อ</t>
  </si>
  <si>
    <t>โครงการไฟฟ้ารายทาง</t>
  </si>
  <si>
    <t>ส่องสว่างภายในตำบล</t>
  </si>
  <si>
    <t xml:space="preserve">หินเหล็กไฟ </t>
  </si>
  <si>
    <t>ตำบลหินเหล็กไฟ ม.4</t>
  </si>
  <si>
    <t xml:space="preserve">โครงการเพิ่มท่อ พี.วี.ซี. </t>
  </si>
  <si>
    <t xml:space="preserve">พร้อมติดตั้งหอถังแชมเปญ </t>
  </si>
  <si>
    <t>กม.26   ม.4</t>
  </si>
  <si>
    <t xml:space="preserve">ไฟฟ้า ซ.บ้านนายเปลี่ยว  </t>
  </si>
  <si>
    <t>โครงการเพิ่มขนาดหม้อแปลง</t>
  </si>
  <si>
    <t xml:space="preserve">ไฟฟ้าซ.ไปวัดห้วยสามพันนาม </t>
  </si>
  <si>
    <t>ม.12</t>
  </si>
  <si>
    <t>โครงการขยายเขตท่อส่งน้ำ</t>
  </si>
  <si>
    <t>ประปา  ซ.มัชวงค์  ม.10</t>
  </si>
  <si>
    <t>ประปาพร้อมหอถังแชมเปญ</t>
  </si>
  <si>
    <t>และเจาะบ่อ ซ.อำนวยผล-</t>
  </si>
  <si>
    <t>มิตรไมตรี   ม.9</t>
  </si>
  <si>
    <t xml:space="preserve">ซ.ทางเข้าหมู่บ้านหนองซอ  </t>
  </si>
  <si>
    <t>ม.6</t>
  </si>
  <si>
    <t xml:space="preserve">ไฟฟ้า หน้าศาลากลางหมู่บ้าน  </t>
  </si>
  <si>
    <t>ม.2</t>
  </si>
  <si>
    <t>โครงการงานขยายเขตไฟฟ้า</t>
  </si>
  <si>
    <t>ได้มีไฟฟ้าใช้ในครัวเรือน</t>
  </si>
  <si>
    <t>โครงการติดตั้งไฟรายทาง</t>
  </si>
  <si>
    <t>สาธารณะภายในตำบล</t>
  </si>
  <si>
    <t>(กองคลัง)</t>
  </si>
  <si>
    <t>โครงการค่าลงทะเบียนอบรม</t>
  </si>
  <si>
    <t>ของบุคคลภายในกองช่าง</t>
  </si>
  <si>
    <t>ค่าอบรม สัมมนา ประชุม</t>
  </si>
  <si>
    <t>ของกองช่าง</t>
  </si>
  <si>
    <t>ที่เพิ่มขึ้นของบุคลากร</t>
  </si>
  <si>
    <t>ในกองช่าง</t>
  </si>
  <si>
    <t>ไปราชการให้กับพนักงานส่วน</t>
  </si>
  <si>
    <t>ตำบลและพนักงานจ้าง</t>
  </si>
  <si>
    <t>พนักงานส่วนตำบลและ</t>
  </si>
  <si>
    <t>ไปราชการ (กองคลัง)</t>
  </si>
  <si>
    <t>สัมมนา  (กองคลัง)</t>
  </si>
  <si>
    <t>ของบุคคลภายในกองคลัง</t>
  </si>
  <si>
    <t>ในกองคลัง</t>
  </si>
  <si>
    <t>ไปราชการ (สำนักปลัด)</t>
  </si>
  <si>
    <t>ใช้งานได้ตามปกติที่มีวงเงิน</t>
  </si>
  <si>
    <t>ไม่เกิน 5,000 บาท)</t>
  </si>
  <si>
    <t>ไปราชการ ( หน่วยตรวจสอบฯ)</t>
  </si>
  <si>
    <t>ไปราชการ  (กองช่าง)</t>
  </si>
  <si>
    <t>สำหรับออกกำลังกาย</t>
  </si>
  <si>
    <t>สิ่งปฏิกูลต่าง ๆ ฯลฯ</t>
  </si>
  <si>
    <t>ใช้จ่ายเป็นค่าบริการจ้างเหมาบริการอื่นที่เกี่ยวข้องในการ</t>
  </si>
  <si>
    <t>ปฏิบัติราชการ เช่น การจัดทำ</t>
  </si>
  <si>
    <t>รายงานผลกระทบด้าน</t>
  </si>
  <si>
    <t xml:space="preserve">สิ่งแวดล้อม  การทำของ </t>
  </si>
  <si>
    <t>เครื่องมือ  เครื่องใช้  ฯลฯ</t>
  </si>
  <si>
    <t>ประชุมย่อย</t>
  </si>
  <si>
    <t>เพื่อจัดหาวัสดุอุปกรณ์สำหรับ</t>
  </si>
  <si>
    <t xml:space="preserve">ดำเนินงานประชุมกลุ่มย่อย </t>
  </si>
  <si>
    <t>ในการปฏิบัติงานที่เกี่ยวข้อง</t>
  </si>
  <si>
    <t xml:space="preserve">จัดซื้อชุดโต๊ะ เก้าอี้ ประชุมย่อย </t>
  </si>
  <si>
    <t>จำนวน  ๑  ชุด</t>
  </si>
  <si>
    <t>เพื่อใช้ปฏิบัติงานดูแลรักษา</t>
  </si>
  <si>
    <t>ความสะอาด  ปรับปรุง</t>
  </si>
  <si>
    <t>สภาพแวดล้อม</t>
  </si>
  <si>
    <t xml:space="preserve">จัดซื้อเครื่องตัดหญ้า  </t>
  </si>
  <si>
    <t>จำนวน  2  เครื่อง</t>
  </si>
  <si>
    <t>มีสถานที่วัสดุอุปกรณ์พร้อม</t>
  </si>
  <si>
    <t>สำหรับการประชุม</t>
  </si>
  <si>
    <t>มีเครื่องมือพร้อมในการ</t>
  </si>
  <si>
    <t>เพื่อส่งเสริมการออกกำลังกาย</t>
  </si>
  <si>
    <t>ในชุมชน</t>
  </si>
  <si>
    <t>มีอุปกรณ์พร้อมสำหรับทำ</t>
  </si>
  <si>
    <t>กิจกรรมออกกำลังกาย</t>
  </si>
  <si>
    <t>เพื่ออำนวยความสะดวกในการ</t>
  </si>
  <si>
    <t>ให้บริการประชาชน</t>
  </si>
  <si>
    <t xml:space="preserve">จัดซื้อชุดเก้าอี้พักคอย  </t>
  </si>
  <si>
    <t>จำนวน  4  ชุด</t>
  </si>
  <si>
    <t>สำหรับให้บริการประชาชน</t>
  </si>
  <si>
    <t xml:space="preserve">วัสดุอุปกรณ์มีอายุการใช้งาน </t>
  </si>
  <si>
    <t>ที่ยืนยาวที่ยืนยันและ</t>
  </si>
  <si>
    <t>ได้รับการบำรุงและซ่อมแซม</t>
  </si>
  <si>
    <t>ให้อยู่ในสภาพพร้อมใช้งาน</t>
  </si>
  <si>
    <t>ช่วงฤดูฝนและเป็นที่จอดและ</t>
  </si>
  <si>
    <t>เป็นที่จอดยานพาหนะสำหรับผู้ให้</t>
  </si>
  <si>
    <t>จัดซื้อวัสดุก่อสร้างสำหรับบำรุงซ่อมแซมอาคาร</t>
  </si>
  <si>
    <t xml:space="preserve">สำนักงานหรือต่อเติมปรับปรุง </t>
  </si>
  <si>
    <t>มีวัสดุอุปกรณ์ที่เพียงพอสำหรับปฏิบัติงานบริการ</t>
  </si>
  <si>
    <t>กองสาธารณะสุขและสิ่งแวดล้อม</t>
  </si>
  <si>
    <t>เพื่อใช้ในการซ่อมแซมเปลี่ยนอะไหล่  รถยนต์ส่วนกลาง ของ</t>
  </si>
  <si>
    <t>จัดซื้ออะไหล่สำหรับซ่อมแซมเปลี่ยนรถยนต์ส่วนกลาง</t>
  </si>
  <si>
    <t>กองสาธารณะสุขและ</t>
  </si>
  <si>
    <t>รถยนต์ส่วนกลางได้รับการบำรุงรักษาซ่อมแซมให้</t>
  </si>
  <si>
    <t>สามารถใช้งานได้อย่างมี</t>
  </si>
  <si>
    <t>เพื่อใช้ในราชการกองสาธารณสุขและสิ่งแวดล้อม  ด้านเคหะและ</t>
  </si>
  <si>
    <t>จัดซื้อวัสดุงานบ้านงานครัว  สำหรับใช้ในงานด้านเคหะ</t>
  </si>
  <si>
    <t>และชุมชน ฯลฯ</t>
  </si>
  <si>
    <t xml:space="preserve">เพื่อใช้เติมยานพาหนะและขนส่ง  รวมถึงครุภัณฑ์  อุปกรณ์ต่าง ๆ  </t>
  </si>
  <si>
    <t>ในความดูแลของกองสาธารณสุข</t>
  </si>
  <si>
    <t>จัดซื้อวัสดุเชื้อเพลิงและหล่อลื่น  สำหรับเติมยานพาหนะ</t>
  </si>
  <si>
    <t xml:space="preserve">และขนส่ง  รวมถึงครุภัณฑ์  </t>
  </si>
  <si>
    <t>อุปกรณ์ต่าง ๆ  ในความดูแล</t>
  </si>
  <si>
    <t>ยานพาหนะและอุปกรณ์เครื่องมือ  เครื่องใช้ต่าง ๆ</t>
  </si>
  <si>
    <t>มีความพร้อมในการ</t>
  </si>
  <si>
    <t>ของกองสาธารณสุขและ</t>
  </si>
  <si>
    <t>ประชาชนได้รับการดูแลด้านสุขภาพอนามัยที่</t>
  </si>
  <si>
    <t>เหมาะสม</t>
  </si>
  <si>
    <t>จัดซื้อวัสดุเครื่องแต่งกายสำหรับ    พนักงานจ้าง</t>
  </si>
  <si>
    <t>จัดซื้อวัสดุวิทยาศาสตร์และการแพทย์   สำหรับให้บริการ</t>
  </si>
  <si>
    <t>เพื่อจัดซื้อวัสดุอุปกรณ์ต่าง ๆ  ที่ไม่เข้าลักษณะและประเภทตาม</t>
  </si>
  <si>
    <t>ระเบียบวิธีงบประมาณ  เช่น ถังขยะ</t>
  </si>
  <si>
    <t>จัดซื้อวัสดุไฟฟ้าและวิทยุสำหรับบำรุงซ่อมแซมอาคาร</t>
  </si>
  <si>
    <t>สำนักงาน  ครุภัณฑ์ต่าง ๆ</t>
  </si>
  <si>
    <t>มีวัสดุอุปกรณ์สำหรับซ่อมแซมวัสดุ  ครุภัณฑ์</t>
  </si>
  <si>
    <t>ต่าง ๆ</t>
  </si>
  <si>
    <t xml:space="preserve">เพื่อใช้ในงานโฆษณาและเผยแพร่  เช่น แผ่นป้ายโฆษณา  กระดาษ  </t>
  </si>
  <si>
    <t>ถ่านกล้อง ฯลฯ</t>
  </si>
  <si>
    <t>จัดซื้อวัสดุโฆษณาและเผยแพร่  เพื่อใช้งานกองสาธารณสุข</t>
  </si>
  <si>
    <t>เพื่อใช้ในงานราชการของกองสาธารณสุขและสิ่งแวดล้อมใน</t>
  </si>
  <si>
    <t>การปรับปรุงสภาพแวดล้อม</t>
  </si>
  <si>
    <t>สถานที่ทำงาน</t>
  </si>
  <si>
    <t>จัดซื้อวัสดุการเกษตร  เพื่อใช้งานกองสาธารณสุข</t>
  </si>
  <si>
    <t>เพื่อเป็นค่าจ้างเหมาบริการต่าง ๆ ของกองสาธารณสุข</t>
  </si>
  <si>
    <t>และสิ่งแวดล้อม ฯลฯ</t>
  </si>
  <si>
    <t xml:space="preserve">ใช้จ่ายในการจ้างเหมาบริการถ่ายเอกสาร เย็บหนังสือ </t>
  </si>
  <si>
    <t>เข้าปกหนังสือ  ข้อบัญญัติ</t>
  </si>
  <si>
    <t xml:space="preserve">หรือสิ่งพิมพ์ต่าง ๆ อัดภาพ </t>
  </si>
  <si>
    <t>ขยายภาพ ฯลฯ</t>
  </si>
  <si>
    <t>ค่าลงทะเบียนต่าง ๆ</t>
  </si>
  <si>
    <t>ใช้จ่ายเป็นค่าธรรมเนียม    ค่าบำรุง ค่าบริการ  และ</t>
  </si>
  <si>
    <t xml:space="preserve">ทางวิทยุ โทรทัศน์ หรือสิ่ง </t>
  </si>
  <si>
    <t>ตีพิมพ์ต่าง ๆ</t>
  </si>
  <si>
    <t>แบบข้อเหวี่ยง</t>
  </si>
  <si>
    <t>ให้บริการเจ้าหน้าที่ คณะศึกษา</t>
  </si>
  <si>
    <t xml:space="preserve">ดูงานประชาชนผู้เข้าร่วมกิจกรรม </t>
  </si>
  <si>
    <t>และประชาชนทั่วไป</t>
  </si>
  <si>
    <t>ใช้ในสำนักปลัด</t>
  </si>
  <si>
    <t>ปฏิบัติราชการ</t>
  </si>
  <si>
    <t>จัดให้มีวัสดุคอมพิวเตอร์</t>
  </si>
  <si>
    <t>สำหรับการปฏิบัติราชการ</t>
  </si>
  <si>
    <t>เพื่อจ่ายเป็นค่าบำรุงรักษาหรือ</t>
  </si>
  <si>
    <t>ซ่อมแซมครุภัณฑ์ให้สามารถ</t>
  </si>
  <si>
    <t>บำรุงรักษาและซ่อมแซม</t>
  </si>
  <si>
    <t>สามารถปฏิบัติราชการ</t>
  </si>
  <si>
    <t>สามารถปฏิบัติราชการได้</t>
  </si>
  <si>
    <t>อย่างรวดเร็วมีประสิทธิภาพ</t>
  </si>
  <si>
    <t>เพื่อเป็นค่าจ้างเหมาบริการต่าง ๆ</t>
  </si>
  <si>
    <t>ค่าถ่ายเอกสาร</t>
  </si>
  <si>
    <t>ค่าจ้างโฆษณาและ</t>
  </si>
  <si>
    <t>เผยแพร่ต่าง ๆ</t>
  </si>
  <si>
    <t>ค่าจ้างเหมาบริการต่าง ๆ</t>
  </si>
  <si>
    <t>เพื่ออำนวยความสะดวก</t>
  </si>
  <si>
    <t>สำหรับการปฏิบัติ</t>
  </si>
  <si>
    <t>ได้อย่างรวดเร็ว มีประสิทธิ</t>
  </si>
  <si>
    <t>ราชการอย่างเหมาะสม</t>
  </si>
  <si>
    <t>ภาพและประสิทธิผล</t>
  </si>
  <si>
    <t>และเพียงพอ</t>
  </si>
  <si>
    <t>จัดให้มีวัสดุเชื้อเพลิง</t>
  </si>
  <si>
    <t>ได้อย่างรวดเร็วมีประสิทธิ</t>
  </si>
  <si>
    <t>จัดให้มีวัสดุยานพาหนะ</t>
  </si>
  <si>
    <t>และขนส่ง(กองคลัง)</t>
  </si>
  <si>
    <t xml:space="preserve">และขนส่งสำหรับการ </t>
  </si>
  <si>
    <t xml:space="preserve">ปฏิบัติราชการอย่าง </t>
  </si>
  <si>
    <t>เหมาะสมและเพียงพอ</t>
  </si>
  <si>
    <t>ราชการอย่าง เพียงพอ</t>
  </si>
  <si>
    <t>วัสดุครุภัณฑ์ สามารถใช้</t>
  </si>
  <si>
    <t xml:space="preserve">หรือซ่อมแซมวัสดุครุภัณฑ์ </t>
  </si>
  <si>
    <t>เพื่อจ่ายเป็นค่าจ้างเหมา</t>
  </si>
  <si>
    <t>ค่าจ้างถ่ายเอกสาร</t>
  </si>
  <si>
    <t>บริการต่างๆ</t>
  </si>
  <si>
    <t>อย่างมีประสิทธิภาพ</t>
  </si>
  <si>
    <t>เผยแพร่ข่าวสารต่างๆ</t>
  </si>
  <si>
    <t>ค่าจ้างเหมาบริการอื่นๆ</t>
  </si>
  <si>
    <t>เพื่อเป็นค่าใช้จ่ายสำหรับ</t>
  </si>
  <si>
    <t>มีระบบอินเตอร์เน็ตใช้</t>
  </si>
  <si>
    <t>ระบบอินเตอร์เน็ตความเร็ว</t>
  </si>
  <si>
    <t>สำหรับการปฏิบัติงาน</t>
  </si>
  <si>
    <t>อย่างรวดเร็ว</t>
  </si>
  <si>
    <t>สูง ภายในกองคลัง</t>
  </si>
  <si>
    <t>โครงการตรวจสอบคุณภาพน้ำ</t>
  </si>
  <si>
    <t>อุปโภคบริโภค</t>
  </si>
  <si>
    <t>เพื่อจ่ายเป็นค่าดำเนินการ</t>
  </si>
  <si>
    <t>และค่าใช้จ่ายต่างๆในการ</t>
  </si>
  <si>
    <t>ตรวจสอบคุณภาพน้ำอุปโภค</t>
  </si>
  <si>
    <t>บริโภค</t>
  </si>
  <si>
    <t>แหล่งน้ำอุปโภคบริโภค</t>
  </si>
  <si>
    <t>ประชาชนมีน้ำอุปโภค</t>
  </si>
  <si>
    <t>บริโภคสะอาดปลอดภัย</t>
  </si>
  <si>
    <t>โครงการฝึกอบรมการจัดการ</t>
  </si>
  <si>
    <t>คุณภาพน้ำเสีย</t>
  </si>
  <si>
    <t>เพื่อพัฒนาเสริมสร้างศักยภาพ</t>
  </si>
  <si>
    <t>ในการจัดการน้ำเสียในชุมชน</t>
  </si>
  <si>
    <t>แกนนำชุมชน/ประชาชน</t>
  </si>
  <si>
    <t>ทั่วไป</t>
  </si>
  <si>
    <t>ชุมชนมีการจัดการน้ำเสีย</t>
  </si>
  <si>
    <t>โครงการส่งเสริมสุขภาพและอบรม</t>
  </si>
  <si>
    <t>แกนนำผู้สูงอายุ</t>
  </si>
  <si>
    <t>เพื่อให้ผู้สูงอายุมีความรู้เกี่ยวกับ</t>
  </si>
  <si>
    <t>การดูแลสุขภาพและแก้ไขปัญหา</t>
  </si>
  <si>
    <t>สุขภาพด้วยตนเอง</t>
  </si>
  <si>
    <t>แกนนำผู้สูงอายุ พื้นที่ตำบล</t>
  </si>
  <si>
    <t>แกนนำผู้สูงอายุมีความรู้</t>
  </si>
  <si>
    <t>เกี่ยวกับการดูแลสุขภาพ</t>
  </si>
  <si>
    <t>และแก้ไขปัญหาสุขภาพ</t>
  </si>
  <si>
    <t>โครงการส่งเสริมสุขภาพผู้พิการ</t>
  </si>
  <si>
    <t>ทุพลลภาพและด้วยโอกาส</t>
  </si>
  <si>
    <t>เพื่อให้ผู้พิการ/ด้อยโอกาสมีความรู้</t>
  </si>
  <si>
    <t>เกี่ยวกับการดูแลสุขภาพและแก้ไข</t>
  </si>
  <si>
    <t>ปัญหาด้านสุขภาพของผู้พิการ</t>
  </si>
  <si>
    <t>ผู้ดูแลผู้พิการ พื้นที่ตำบล</t>
  </si>
  <si>
    <t>ผู้ดูแลผู้พิการ/ด้วยโอกาส</t>
  </si>
  <si>
    <t>มีความรู้เกี่ยวกับการดูแล</t>
  </si>
  <si>
    <t>สุขภาพและแก้ไขปัญหา</t>
  </si>
  <si>
    <t>ด้านสุขภาพของผู้พิการได้</t>
  </si>
  <si>
    <t>โครงการจ้างเหมาบริการกำจัดขยะมูลฝอยและสิ่งปฏิกูล</t>
  </si>
  <si>
    <t>โครงการปรับปรุงต่อเติม</t>
  </si>
  <si>
    <t>ห้องป้องกันฯ ขนาด</t>
  </si>
  <si>
    <t>ก 3 ม. X ย 4 ม.</t>
  </si>
  <si>
    <t>โครงการจ้างเหมาบุคคลเพื่อ</t>
  </si>
  <si>
    <t>ปฏิบัติงานทดแทนอัตราว่าง</t>
  </si>
  <si>
    <t>เพื่อให้การปฏิบัติงานเป็นไปด้วย</t>
  </si>
  <si>
    <t>จำนวน 2 อัตรา</t>
  </si>
  <si>
    <t>1.การปฏิบัติงานรวดเร็ว</t>
  </si>
  <si>
    <t>2.ปริมาณงานมีความ</t>
  </si>
  <si>
    <t>โครงการจัดทำป้ายประชาสัมพันธ์</t>
  </si>
  <si>
    <t>เกี่ยวกับภาษีอากร หรืองานอื่นๆ</t>
  </si>
  <si>
    <t>เพื่อประชาสัมพันธ์กำหนดการ</t>
  </si>
  <si>
    <t>ชำระภาษีประเภทต่าง ๆ</t>
  </si>
  <si>
    <t>ประชาชนสามารถชำระ</t>
  </si>
  <si>
    <t>ภาษีได้อย่างถูกต้อง</t>
  </si>
  <si>
    <t>ตามกำหนด</t>
  </si>
  <si>
    <t>เพื่อปรับปรุงห้องทำงานกองคลัง</t>
  </si>
  <si>
    <t>ให้มีความเหมาะสมกับจำนวน</t>
  </si>
  <si>
    <t>บุคลกรและปริมาณงาน เอกสาร</t>
  </si>
  <si>
    <t>ที่เพิ่มเติมขึ้น</t>
  </si>
  <si>
    <t>มีสถานที่สำหรับปฏิบัติงาน</t>
  </si>
  <si>
    <t>ที่เหมาะสมกับปริมาณงาน</t>
  </si>
  <si>
    <t>และจำนวนบุคลากรที่เพิ่ม</t>
  </si>
  <si>
    <t>จัดซื้อครุภัณฑ์สำนักงาน</t>
  </si>
  <si>
    <t>มีครุภัณฑ์สำนักงานเพียงพอ</t>
  </si>
  <si>
    <t>และเหมาะสมกับการปฏิบัติงาน</t>
  </si>
  <si>
    <t>จัดซื้อครุภัณฑ์สำรวจ</t>
  </si>
  <si>
    <t>เพื่อให้การจัดเก็บรายได้มี</t>
  </si>
  <si>
    <t>เครื่องมือสำหรับวัดขนาด</t>
  </si>
  <si>
    <t>พื้นที่ป้ายและโรงเรือน</t>
  </si>
  <si>
    <t>ครุภัณฑ์สำรวจ เช่น ตลับเมตร</t>
  </si>
  <si>
    <t>เทปวัดระยะ เครื่องวัดดิจิตอล</t>
  </si>
  <si>
    <t>สามารถวัดขนาดพื้นที่ป้าย</t>
  </si>
  <si>
    <t>รวดเร็ว</t>
  </si>
  <si>
    <t>จัดซื้อเครื่องคอมพิวเตอร์สำหรับ</t>
  </si>
  <si>
    <t xml:space="preserve">งานประมวลผล แบบที่ 2 </t>
  </si>
  <si>
    <t>เพื่อซื้อทดแทนของเก่าที่มีอายุ</t>
  </si>
  <si>
    <t>การใช้งานนานและชำรุดบ่อยครั้ง</t>
  </si>
  <si>
    <t>ไม่คุ้มค่าต่อการบำรุงรักษา</t>
  </si>
  <si>
    <t>เคื่องคอมพิวเตอร์สำหรับงาน</t>
  </si>
  <si>
    <t>ประมวลผล แบบที่ 2</t>
  </si>
  <si>
    <t>สามารถบันทึกบัญชีใน</t>
  </si>
  <si>
    <t>ระบบคอมพิวเตอร์(e-laas)</t>
  </si>
  <si>
    <t>และข้อมูลการจัดซื้อจัดจ้าง</t>
  </si>
  <si>
    <t>ในระบบ e-GP ได้อย่าง</t>
  </si>
  <si>
    <t>โครงการค่าใช้จ่ายในการเลือกตั้ง</t>
  </si>
  <si>
    <t>มีนายก อบต.และสมาชิก</t>
  </si>
  <si>
    <t>ในการบริหารราชการ</t>
  </si>
  <si>
    <t>อปพร.มีประสิทธิภาพ</t>
  </si>
  <si>
    <t>ในการปฏิบัติงานมากขึ้น</t>
  </si>
  <si>
    <t>จัดซื้อวัสดุน้ำมันเชื้อเพลิง</t>
  </si>
  <si>
    <t>จัดซื้อวัสดุคอมพิวเตอร์</t>
  </si>
  <si>
    <t>จัดซื้อวัสดุไฟฟ้าและวิทยุ</t>
  </si>
  <si>
    <t>ติดตั้งเครื่องปรับอากาศ</t>
  </si>
  <si>
    <t>โครงการรจ้างเหมาคนงานทั่วไป</t>
  </si>
  <si>
    <t>เพื่อให้งานของกองช่างมี</t>
  </si>
  <si>
    <t>ความรวดเร็วและมีประสิทธิ</t>
  </si>
  <si>
    <t>ภาพยิ่งขึ้น</t>
  </si>
  <si>
    <t>เพื่อความสะดวกของผู้มาติดต่อ</t>
  </si>
  <si>
    <t>งานและรถที่ไปรอรับน้ำ</t>
  </si>
  <si>
    <t>เพื่อความสะดวกของผู้ที่มา</t>
  </si>
  <si>
    <t>ติดต่อราชการและสำหรับ</t>
  </si>
  <si>
    <t>รถรอรับน้ำ</t>
  </si>
  <si>
    <t>โครงการเทคอนกรีตเสริมเหล็ก</t>
  </si>
  <si>
    <t>ด้านข้างหอประชุมและด้านหน้า</t>
  </si>
  <si>
    <t>จัดซื้อวัสดุสำนักงาน</t>
  </si>
  <si>
    <t>เพื่อใช้ในงานกองช่าง</t>
  </si>
  <si>
    <t>ภายในกองช่าง</t>
  </si>
  <si>
    <t>จัดซื้อวัสดุก่อสร้าง</t>
  </si>
  <si>
    <t>เพื่อใช้ภายใน อบต.</t>
  </si>
  <si>
    <t>ภายใน อบต.</t>
  </si>
  <si>
    <t>มีวัสดุเพียงพอต่อการ</t>
  </si>
  <si>
    <t>เพียงพอต่อการปฏิบัติงาน</t>
  </si>
  <si>
    <t>จัดซื้อวัสดุยานพาหนะและขนส่ง</t>
  </si>
  <si>
    <t>เพื่อนำมาใช้งานรถยนต์ส่วนกลาง</t>
  </si>
  <si>
    <t>รถยนต์ส่วนกลางอยู่ใน</t>
  </si>
  <si>
    <t>สภาพที่พร้อมใช้งาน</t>
  </si>
  <si>
    <t>ค่าจ้างเหมาบริการอื่น ๆ</t>
  </si>
  <si>
    <t>เพื่อจ่ายเป็นค่าจ้างเหมาบริการ</t>
  </si>
  <si>
    <t>ค่าจ้างถ่ายเอกสาร ค่าจ้างโฆษณา</t>
  </si>
  <si>
    <t>และเผยแพร่ประชาสัมพันธ์</t>
  </si>
  <si>
    <t>ทราบข้อมูลข่าวสาร</t>
  </si>
  <si>
    <t>ประชาชนในตำบลได้รับ</t>
  </si>
  <si>
    <t>เพื่อรองรับผู้มาติดต่อราชการ</t>
  </si>
  <si>
    <t>และการเก็บเอกสาร</t>
  </si>
  <si>
    <t>สามารถรองรับผู้มาติดต่อ</t>
  </si>
  <si>
    <t>ราชการได้สะดวกยิ่งขึ้น</t>
  </si>
  <si>
    <t>เพื่อให้ประชาชนได้รู้ชื่อซอยถนน</t>
  </si>
  <si>
    <t>ภายในหมู่บ้านของตนเอง</t>
  </si>
  <si>
    <t>ผู้มาติดต่อราชการกับ อบต.</t>
  </si>
  <si>
    <t>ภายในหมู่บ้านของตนเองรวมถึง</t>
  </si>
  <si>
    <t>16 หมู่บ้าน 8 จุด</t>
  </si>
  <si>
    <t>ประชาชนได้รู้ชื่อซอยถนน</t>
  </si>
  <si>
    <t>อินเตอร์เน็ตความเร็วสูงภายใน</t>
  </si>
  <si>
    <t>มีระบบอินเตอร์เน็ตใช้สำหรับ</t>
  </si>
  <si>
    <t>ได้อย่างรวดเร็ว</t>
  </si>
  <si>
    <t>จัดซื้อตู้เหล็กเก็บเอกสาร</t>
  </si>
  <si>
    <t>เพื่อใช้เก็บแบบแปลนและแฟ้ม</t>
  </si>
  <si>
    <t>เอกสารของกองช่าง</t>
  </si>
  <si>
    <t xml:space="preserve">ตู้เหล็กชนิด 2 บาน </t>
  </si>
  <si>
    <t>จำนวน  3  ตู้</t>
  </si>
  <si>
    <t>เอกสารจัดเก็บเป็นระเบียบ</t>
  </si>
  <si>
    <t>เพื่อบำรุงรักษาซ่อมแซมทรัพย์สิน</t>
  </si>
  <si>
    <t>ให้ใช้งานราชการอย่างถาวร</t>
  </si>
  <si>
    <t>จัดซื้อล้อวัดระยะทางรุ่น TM12</t>
  </si>
  <si>
    <t>TOPMEASURE</t>
  </si>
  <si>
    <t>เพื่อใช้วัดระยะทาง</t>
  </si>
  <si>
    <t>จำนวน 1 อัน</t>
  </si>
  <si>
    <t>มีเครื่องมือวัดระยะทาง</t>
  </si>
  <si>
    <t>ที่รวดเร็วในการทำงาน</t>
  </si>
  <si>
    <t>ค่าบำรุงรักษาโครงสร้างของ</t>
  </si>
  <si>
    <t>ครุภัณฑ์ขนาดใหญ่</t>
  </si>
  <si>
    <t>อปพร.</t>
  </si>
  <si>
    <t xml:space="preserve">ค่าใช้จ่ายในการฝึกอบรม </t>
  </si>
  <si>
    <t xml:space="preserve">ส่วนตำบล  พนักงานจ้าง </t>
  </si>
  <si>
    <t>เพื่อใช้ในงานสำนักงานป้องกันฯ</t>
  </si>
  <si>
    <t>มีวัสดุใช้ในงานป้องกัน</t>
  </si>
  <si>
    <t>จัดซื้อวัสดุเชื้อเพลิงและหล่อลื่น</t>
  </si>
  <si>
    <t>จัดซื้อวัสดุเครื่องแต่งกาย</t>
  </si>
  <si>
    <t>จัดซื้อวัสดุเชื้องเพลิงและ</t>
  </si>
  <si>
    <t>หล่อลื่น</t>
  </si>
  <si>
    <t>(งานป้องกัน)</t>
  </si>
  <si>
    <t>เพื่อเป็นค่าน้ำมันเชื้อเพลิง</t>
  </si>
  <si>
    <t>รถน้ำเอนกประสงค์</t>
  </si>
  <si>
    <t>หมายเลขทะเบียน</t>
  </si>
  <si>
    <t>บน- 1538 และรถน้ำคันสีส้ม</t>
  </si>
  <si>
    <t>รถน้ำเอนกประสงค์หมายเลข</t>
  </si>
  <si>
    <t xml:space="preserve">ทะเบียนบน- 1538และรถน้ำ </t>
  </si>
  <si>
    <t xml:space="preserve"> คันสีส้ม ในการช่วยเหลือ</t>
  </si>
  <si>
    <t>ช่วยเหลือประชาชน</t>
  </si>
  <si>
    <t xml:space="preserve">ทะเบียน บน-1538 </t>
  </si>
  <si>
    <t xml:space="preserve"> และรถน้ำคันสีส้ม ในการ</t>
  </si>
  <si>
    <t>จัดซื้อวัสดุเครื่องดับเพลิง</t>
  </si>
  <si>
    <t>โครงการต่อเติมหลังคาบริเวณ</t>
  </si>
  <si>
    <t>ด้านหน้าเวทีอเนกประสงค์</t>
  </si>
  <si>
    <t>ศูนย์เด็กเล็กอนุบาลหัวหิน</t>
  </si>
  <si>
    <t>โครงการติดตั้งเสียงตามสาย</t>
  </si>
  <si>
    <t>จ้างเหมาบริการอื่นๆ</t>
  </si>
  <si>
    <t>จัดซื้อวัสดุโฆษณาและเผยแพร่</t>
  </si>
  <si>
    <t>จัดซื้อเครื่องสำรองไฟฟ้า</t>
  </si>
  <si>
    <t>จัดซื้อเก้าอี้พักคอย</t>
  </si>
  <si>
    <t>จัดซื้อชุดเครื่องเสียง</t>
  </si>
  <si>
    <t>จัดซื้อเครื่องตัดหญ้า</t>
  </si>
  <si>
    <t>ค่าบริการจ้างเหมาบริการอื่นที่เกี่ยวข้องกับการปฏิบัติราชการ</t>
  </si>
  <si>
    <t>จัดซื้อชุดขยายเสียงสำหรับ</t>
  </si>
  <si>
    <t>ห้องประชุมไมค์ตั้งโต๊ะ ไมค์ลอย</t>
  </si>
  <si>
    <t>แบบต่อท่อ ขนาด 2 ก๊อก</t>
  </si>
  <si>
    <t>จัดซื้อเครื่องทำน้ำร้อนน้ำเย็น</t>
  </si>
  <si>
    <t xml:space="preserve">จัดซื้อชุดรับแขกห้องนายก อบต. </t>
  </si>
  <si>
    <t>ค่าใช้จ่ายในการเช่าพื้นที่เว็ปไซด์</t>
  </si>
  <si>
    <t>และค่าจดทะเบียนโดเมนเนม</t>
  </si>
  <si>
    <t>รายปี</t>
  </si>
  <si>
    <t xml:space="preserve">ค่าบริการสื่อสารและโทรคมนาคม </t>
  </si>
  <si>
    <t>(กองสาธารณสุขฯ)</t>
  </si>
  <si>
    <t>สะดวกในการบริการ</t>
  </si>
  <si>
    <t>จัดซื้อวัสดุยานพาหนะ</t>
  </si>
  <si>
    <t>จัดซื้อเครื่องคอมพิวเตอร์</t>
  </si>
  <si>
    <t>สำหรับงานประมวลผล*</t>
  </si>
  <si>
    <t>จัดซื้อเครื่องคอมพิวเตอร์โน้ตบุ้ค</t>
  </si>
  <si>
    <t>จัดซื้อวัสดุอื่น ๆ</t>
  </si>
  <si>
    <t xml:space="preserve">(ที่มีวงเงินเกิน 5,000 บาท) </t>
  </si>
  <si>
    <t xml:space="preserve"> (ที่มีวงเงิน ไม่เกิน 5,000 บาท)</t>
  </si>
  <si>
    <t>จัดซื้อวัสดุงานบ้านงานครัว</t>
  </si>
  <si>
    <t>ค่าธรรมเนียมต่าง ๆ คำบำรุง</t>
  </si>
  <si>
    <t>โครงการแผนที่ภาษีและทะเบียน</t>
  </si>
  <si>
    <t>ทรัพย์สิน</t>
  </si>
  <si>
    <t>เพื่อปรับปรุงข้อมูลแผนที่ภาษี</t>
  </si>
  <si>
    <t>และทะเบียนทรัพย์สิน</t>
  </si>
  <si>
    <t>ข้อมูลแผนที่ภาษีและทะเบียน</t>
  </si>
  <si>
    <t>ทรัพย์สินเป็นปัจจุบันและ</t>
  </si>
  <si>
    <t>มีข้อมูลที่เป็นประโยชน์</t>
  </si>
  <si>
    <t>ในการจัดเก็บภาษีฯ</t>
  </si>
  <si>
    <t>มีข้อมูลที่เป็นปัจจุบัน</t>
  </si>
  <si>
    <t>ในการจัดเก็บภาษี</t>
  </si>
  <si>
    <t>เพื่อใช้สำหรับเก็บเอกสาร</t>
  </si>
  <si>
    <t>แผนที่ภาษี</t>
  </si>
  <si>
    <t>ตู้เหล็ก จำนวน 2 ตู้</t>
  </si>
  <si>
    <t>มีตู้สำหรับเก็ยเอกสาร</t>
  </si>
  <si>
    <t>ที่เป็นระบบสะดวกในการ</t>
  </si>
  <si>
    <t>ค้นหา</t>
  </si>
  <si>
    <t>สำหรับงานประมวลผล แบบที่ 2</t>
  </si>
  <si>
    <t>เพื่อใช้ในการบันทึกและจัดเก็บ</t>
  </si>
  <si>
    <t>ข้อมูลแผนที่ภาษี</t>
  </si>
  <si>
    <t>สามารถบันทึกและจัดเก็บ</t>
  </si>
  <si>
    <t>ข้อมูลแผนที่ภาษีได้อย่าง</t>
  </si>
  <si>
    <t>สำหรับงานประมวลผล</t>
  </si>
  <si>
    <t>จัดซื้อเครื่องพิมพ์ Multifuntion</t>
  </si>
  <si>
    <t>แบบฉีดหมึก    (Inkjet)</t>
  </si>
  <si>
    <t>การปฏิบัติราชการม</t>
  </si>
  <si>
    <t>เพื่อเผยแพร่ประชาสัมพันธ์</t>
  </si>
  <si>
    <t>ขนาเ 1 KVA</t>
  </si>
  <si>
    <t>การปฏิบัติราชการ</t>
  </si>
  <si>
    <t>ความรวดเร็วเหมาะสมกับ</t>
  </si>
  <si>
    <t>ปริมาณงาน</t>
  </si>
  <si>
    <t>เหมาะสมกับจำนวน</t>
  </si>
  <si>
    <t>มีครุภัณฑ์สำนักงาน</t>
  </si>
  <si>
    <t>เพียงพอและเหมาะสม</t>
  </si>
  <si>
    <t>กับการปฏิบัติงาน</t>
  </si>
  <si>
    <t>และโรงเรือนได้อย่าง</t>
  </si>
  <si>
    <t>ถูกต้องรวดเร็ว</t>
  </si>
  <si>
    <t xml:space="preserve">รวมถึงผู้มาติดต่อราชการ </t>
  </si>
  <si>
    <t>กับอบต.</t>
  </si>
  <si>
    <t>ดูในข้อบัญญัติใหม่</t>
  </si>
  <si>
    <t>สภาพพร้อมใช้งาน</t>
  </si>
  <si>
    <t>เพื่อนำมาใช้งานรถยนต์</t>
  </si>
  <si>
    <t>ภายในสำนักงาน อบต.</t>
  </si>
  <si>
    <t>อุปกรณ์ต่างๆภายสำนักงาน อบต.</t>
  </si>
  <si>
    <t>ม.8</t>
  </si>
  <si>
    <t xml:space="preserve"> 5,000 บาท</t>
  </si>
  <si>
    <t>ทรัพย์สินที่มีวงเงินไม่เกิน</t>
  </si>
  <si>
    <t>อุปกรณ์ต่างๆให้สามารถใช้งาน</t>
  </si>
  <si>
    <t>จ้างเหมาให้ได้มาซึ่งบริการ</t>
  </si>
  <si>
    <t>จัดซื้อวัสดุการเกษตร</t>
  </si>
  <si>
    <t>จัดซื้อวัสดุวิทยาศาสตร์หรือ</t>
  </si>
  <si>
    <t>การแพทย์</t>
  </si>
  <si>
    <t>จัดซื้อเครื่องตัดหญ้าแบบข้ออ่อน</t>
  </si>
  <si>
    <t>จัดซื้อเครื่องตัดแต่ง</t>
  </si>
  <si>
    <t>จัดซื้อวัสุดอื่นๆ</t>
  </si>
  <si>
    <t>จัดซื้อโต๊ะทำงานพร้อมเก้าอี่</t>
  </si>
  <si>
    <t>จัดซื้อตู้เก็บเอกสาร</t>
  </si>
  <si>
    <t>โครงการควบคุมการขยายพันธ์</t>
  </si>
  <si>
    <t>เพื่อควบคุมปริมาณสุนัข และแมว</t>
  </si>
  <si>
    <t>จำนวนสุนัขและแมวซึ่ง</t>
  </si>
  <si>
    <t>อาจเป็นพาหะนำโรคพิษ</t>
  </si>
  <si>
    <t>สุนัขบ้าลดลง</t>
  </si>
  <si>
    <t>โครงการหมู่บ้านเศรษฐกิจ</t>
  </si>
  <si>
    <t>เพื่อพัฒนาการเกษตรระดับ</t>
  </si>
  <si>
    <t>ครัวเรือน ลดรายจ่าย เพิ่มรายได้</t>
  </si>
  <si>
    <t>หมู่บ้านนำร่อง</t>
  </si>
  <si>
    <t>เรียนรู้ให้หมู่บ้านอื่นต่อไป</t>
  </si>
  <si>
    <t xml:space="preserve"> และพระบรมราชินีนาถ</t>
  </si>
  <si>
    <t>เพื่อจ่ายเป็นค่าใช้จ่ายในการ</t>
  </si>
  <si>
    <t>เลือกตั้งนายก อบต. และสมาชิก</t>
  </si>
  <si>
    <t xml:space="preserve">จัดซื้อชุดโต้ะ  เก้าอี้  </t>
  </si>
  <si>
    <t xml:space="preserve">จัดซื้อพัดลมติดผนังพร้อมติดตั้ง </t>
  </si>
  <si>
    <t>วัสดุก่อสร้าง</t>
  </si>
  <si>
    <t>วัสดุงานบ้านงานครัว</t>
  </si>
  <si>
    <t>วัสดุการเกษตร</t>
  </si>
  <si>
    <t>จัดซิ้อวัสดุคอมพิวเตอร์</t>
  </si>
  <si>
    <t>วัสดุคอมพิวเตอร์</t>
  </si>
  <si>
    <t xml:space="preserve"> (กองการศึกษาฯ)</t>
  </si>
  <si>
    <t>วัสดุยานพาหนะและขนส่ง</t>
  </si>
  <si>
    <t>จัดซื้อวัสดุโฆษณา</t>
  </si>
  <si>
    <t>เพื่อใช้ในกองการศึกษาและ</t>
  </si>
  <si>
    <t>เมมโมรี่การ์ด ขาตั้งกล้อง</t>
  </si>
  <si>
    <t>วัสดุเชื้อเพลิงและหล่อลื่น</t>
  </si>
  <si>
    <t>2 ชุด</t>
  </si>
  <si>
    <t xml:space="preserve">จัดซื้อตู้เก็บเอกสารแบบบานเลื่อน </t>
  </si>
  <si>
    <t xml:space="preserve">ให้กับศูนย์พัฒนาเด็กเล็ก </t>
  </si>
  <si>
    <t>จัดซื้อเครื่องเล่นสนามเด็กเล่นให้</t>
  </si>
  <si>
    <t xml:space="preserve">กับศูนย์พัฒนาเด็กเล็กสังกัด </t>
  </si>
  <si>
    <t>10  ตัว</t>
  </si>
  <si>
    <t>ศูนย์พัฒนาเด็กเล็กและกอง</t>
  </si>
  <si>
    <t>การศึกษาได้ใช้ประโยชน์</t>
  </si>
  <si>
    <t>จากโต๊ะพับ</t>
  </si>
  <si>
    <t xml:space="preserve">จัดซื้อเตียงเด็ก </t>
  </si>
  <si>
    <t>3 แห่ง</t>
  </si>
  <si>
    <t xml:space="preserve">จัดซื้อพัดลมอุตสาหกรรม  </t>
  </si>
  <si>
    <t xml:space="preserve">1,500,000  </t>
  </si>
  <si>
    <t xml:space="preserve">จัดซื้อพัดลมตั้งพื้นขนาด 16 นิ้ว </t>
  </si>
  <si>
    <t xml:space="preserve">อบต.หินเหล็กไฟ </t>
  </si>
  <si>
    <t>(งบ กรมฯ)</t>
  </si>
  <si>
    <t>เพื่อปรับปรุงห้องล้างหน้าแปรงฟัน</t>
  </si>
  <si>
    <t>เป็นห้องเก็บของ</t>
  </si>
  <si>
    <t>1 ห้อง</t>
  </si>
  <si>
    <t>ปรับปรุงภูมิทัศน์</t>
  </si>
  <si>
    <t>15,000</t>
  </si>
  <si>
    <t>โครงการจ้างเหมาปรับปรุงถังเก็บน้ำ</t>
  </si>
  <si>
    <t>เป็นพื้นที่ทำความสะอาดเด็ก</t>
  </si>
  <si>
    <t>เพื่อปรับปรุงถังเก็บน้ำเป็นพื้นที่</t>
  </si>
  <si>
    <t>ทำความสะอาดเด็ก</t>
  </si>
  <si>
    <t>ปรับปรุงถังน้ำ ช่วงกลางผนัง</t>
  </si>
  <si>
    <t>และติดฝักบัวอาบน้ำ</t>
  </si>
  <si>
    <t>เด็กเล็กได้รับความสะดวก</t>
  </si>
  <si>
    <t>จัดซื้อโต๊ะพร้อมเก้าอี้</t>
  </si>
  <si>
    <t>ศูนย์พัฒนาเด็กเล็กได้มี</t>
  </si>
  <si>
    <t>ที่นั่งสำหรับเด็ก</t>
  </si>
  <si>
    <t xml:space="preserve">จัดซื้อโต๊ะหินอ่อน </t>
  </si>
  <si>
    <t>จัดซื้อเครื่องพิมพ์สำเนาระบบดิจิตอล</t>
  </si>
  <si>
    <t>จัดซื้อเครื่องปรับอากาศ</t>
  </si>
  <si>
    <t>จัดซื้อถังน้ำ แบบสแตนเลส</t>
  </si>
  <si>
    <t>โครงการสนับสนุนค่าใช้จ่าย</t>
  </si>
  <si>
    <t>โครงการจ้างเหมาคนงานทั่วไป</t>
  </si>
  <si>
    <t>ตำแหน่ง นักการภารโรง</t>
  </si>
  <si>
    <t>ให้กับศูนย์พัฒนาเด็กเล็กอนุบาลหัวหิน</t>
  </si>
  <si>
    <t>ตำแหน่งยาม</t>
  </si>
  <si>
    <t xml:space="preserve">ให้กับศูนย์พัฒนาเด็กเล็กอนุบาลหัวหิน  </t>
  </si>
  <si>
    <t xml:space="preserve">จัดซื้อเครื่องตัดหญ้าแบบข้อแข็ง </t>
  </si>
  <si>
    <t xml:space="preserve">รายจ่ายเพื่อให้ได้มาซึ่งบริการ    </t>
  </si>
  <si>
    <t>จัดซื้อโต๊ะพับ</t>
  </si>
  <si>
    <t>ที่มีวง(รายจ่ายเพื่อให้สามารถ</t>
  </si>
  <si>
    <t>ใช้งานได้เกินกว่า 5,000 บาท)</t>
  </si>
  <si>
    <t xml:space="preserve">จัดซื้อวัสดุสำนักงาน   </t>
  </si>
  <si>
    <t>( กองสาธารณสุขฯ )</t>
  </si>
  <si>
    <t>จัดซื้อวัสดุยานพาหนะและขนส่ง  (กองสาธารณสุขฯ )</t>
  </si>
  <si>
    <t xml:space="preserve">จัดซื้อวัสดุงานบ้านงานครัว </t>
  </si>
  <si>
    <t>จัดซื้อวัสดุเชื้อเพลิงและหล่อลื่น   (กองสาธารณสุขฯ)</t>
  </si>
  <si>
    <t>จัดซื้อวัสดุวิทยาศาสต์และการแพทย์( กองสาธารณสุขฯ)</t>
  </si>
  <si>
    <t>จัดซื้อวัสดุไฟฟ้าละวิทยุ</t>
  </si>
  <si>
    <t xml:space="preserve">รายจ่ายเพื่อให้ได้มาซึ่งบริการ </t>
  </si>
  <si>
    <t xml:space="preserve">ค่าธรรมเนียมค่าลงทะเบียนต่างๆ </t>
  </si>
  <si>
    <t>ค่าโฆษณาเผยแพร่ข่าวสารของ อบต.</t>
  </si>
  <si>
    <t>ค่าเช่าทรัพย์สิน</t>
  </si>
  <si>
    <t>จ้างเหมาจัดทำสื่อโฆษณาและเผยแพร่</t>
  </si>
  <si>
    <t>โครงการฝึกอบรมอุตสาหกรรมใน</t>
  </si>
  <si>
    <t xml:space="preserve">จ้างเหมาบริการต่าง ๆ  </t>
  </si>
  <si>
    <t xml:space="preserve">จัดซื้อคอมพิวเตอร์ </t>
  </si>
  <si>
    <t>ที่มีวงเงินไม่เกินห้าพันบาท</t>
  </si>
  <si>
    <t>ที่มีวงเงินเกินห้าพันบาท</t>
  </si>
  <si>
    <t xml:space="preserve">จัดซื้อตู้เหล็กบานทึบ </t>
  </si>
  <si>
    <t>ซ.สันติสุข 6   ม.10</t>
  </si>
  <si>
    <t>เรียบร้อยสะดวกในการ</t>
  </si>
  <si>
    <t>บำรุงรักษา ปรับปรุง</t>
  </si>
  <si>
    <t>โครงการก่อสร้างศาลาเอนก</t>
  </si>
  <si>
    <t>เพื่อให้ประชาชนมีที่ประชุม</t>
  </si>
  <si>
    <t>และทำกิจกรรมต่างๆ</t>
  </si>
  <si>
    <t>ก่อสร้างใหม่  ก 8 ม.</t>
  </si>
  <si>
    <t>ยาว  10  ม.</t>
  </si>
  <si>
    <t>ประชาชนมีที่ประชุม</t>
  </si>
  <si>
    <t>โครงการก่อสร้างห้องน้ำและ</t>
  </si>
  <si>
    <t>ติดประตูเหล็กม้วนศาลา</t>
  </si>
  <si>
    <t>ประสงค์(ใหม่) ม.3</t>
  </si>
  <si>
    <t>เอนกประสงค์ ม.6</t>
  </si>
  <si>
    <t>1. ก่อสร้างห้องน้ำ</t>
  </si>
  <si>
    <t>ขนาดกว้าง 1.50 ม. ยาว 3  ม.</t>
  </si>
  <si>
    <t>2.ติดประตูเหล็กม้วนศาลา</t>
  </si>
  <si>
    <t>เอนกประสงค์</t>
  </si>
  <si>
    <t>ชั้น 13.5สูบน้ำบ่อบาดาล ม.4</t>
  </si>
  <si>
    <t>กรมทรัพยากรน้ำ</t>
  </si>
  <si>
    <t xml:space="preserve">ในสังคมอันจะนำมาซึ่งความรัก  </t>
  </si>
  <si>
    <t>ความสามัคคิปรองดองสมานฉันท์</t>
  </si>
  <si>
    <t>โครงการจ้างเหมาปรับปรุงห้อง</t>
  </si>
  <si>
    <t>ล้างหน้าแปรงฟันเป็นห้องเก็บของ</t>
  </si>
  <si>
    <t>25,000</t>
  </si>
  <si>
    <t xml:space="preserve">ได้ตามปกติที่มีวงเงินเกินกว่า </t>
  </si>
  <si>
    <t>ค่าบำรุงรักษา และปรับปรุงครุภัณฑ์</t>
  </si>
  <si>
    <t>ทางการศึกษาให้กับเด็กในระดับ</t>
  </si>
  <si>
    <t>ปฐมวัยและประชาชน</t>
  </si>
  <si>
    <t xml:space="preserve">บันทึกข้อมูลทางราชการ </t>
  </si>
  <si>
    <t xml:space="preserve">เช่นข้อมูลการจัดซื้อจัดจ้าง </t>
  </si>
  <si>
    <t>อุดหนุนส่วนราชการโครงการ</t>
  </si>
  <si>
    <t>ขยายเขตประปาศูนย์พัฒนา</t>
  </si>
  <si>
    <t>เด็กเล็กอนุบาลหัวหินให้กับ</t>
  </si>
  <si>
    <t>สำนักงานการประปาส่วนภูมิภาค</t>
  </si>
  <si>
    <t>สาขาปรานบุรี</t>
  </si>
  <si>
    <t>เพื่อให้ศูนย์พัฒนาเด็กเล็ก</t>
  </si>
  <si>
    <t>มีน้ำใช้เพื่ออุปโภคอย่างทั่วถึง</t>
  </si>
  <si>
    <t>ขยายเขตประปา</t>
  </si>
  <si>
    <t>ระยะทาง 300 ม.</t>
  </si>
  <si>
    <t>เด็กเล็กในศูนย์พัฒนาเด็กเล็ก</t>
  </si>
  <si>
    <t>มีน้ำใช้อุปโภคอย่างทั่วถึง</t>
  </si>
  <si>
    <t xml:space="preserve">ค่าบำรุงรักษาและซ่อมแซมครุภัณฑ์เพื่อให้สามารถใช้งานได้ตามปกติ </t>
  </si>
  <si>
    <t>เพื่อบำรุงรักษาและซ่อมแซมครุภัณฑ์ให้ใช้งานได้อย่างมีประสิทธิภาพ</t>
  </si>
  <si>
    <t>ของอบต.หินเหล้กไฟ</t>
  </si>
  <si>
    <t>ทางเข้าตำหนักและพื้นที่</t>
  </si>
  <si>
    <t>จัดซื้อกล้องถ่ายภาพนิ่ง</t>
  </si>
  <si>
    <t>โครงการจัดทำป้ายชื่อซอยถนน</t>
  </si>
  <si>
    <t>ค่าบำรุงรักษาซ่อมแซมครุภัณฑ์</t>
  </si>
  <si>
    <t>เพื่อบำรุงรักษาซ่อมแซมครุภัณฑ์</t>
  </si>
  <si>
    <t>ให้ใช้งานได้ตามปกติ</t>
  </si>
  <si>
    <t>มีครุภัณฑ์พร้อมในการ</t>
  </si>
  <si>
    <t xml:space="preserve">ซ.วังโบสถ์เชื่อมสามพันนาม </t>
  </si>
  <si>
    <t xml:space="preserve">โครงการขยายเขตไฟฟ้า </t>
  </si>
  <si>
    <t>ซ.สำราญรักษ์</t>
  </si>
  <si>
    <t>พร้อมถังกรองสนิม</t>
  </si>
  <si>
    <t>หอถัง ขนาดความจุ</t>
  </si>
  <si>
    <t>บริหารส่วนตำบลหินเหล็กไฟ</t>
  </si>
  <si>
    <t>สภาองค์การบริหารส่วนตำบล</t>
  </si>
  <si>
    <t>สามาชิกสภา อบต.หินเหล็กไฟ</t>
  </si>
  <si>
    <t xml:space="preserve">ภายในตำบลและป้ายชื่อ </t>
  </si>
  <si>
    <t>งานนโยบายฯ</t>
  </si>
  <si>
    <t>จัดซื้อเครื่องคอมพิวเตอร์โน๊ดบุ๊ค</t>
  </si>
  <si>
    <t>เพื่อให้การปฏิบัติงานของ</t>
  </si>
  <si>
    <t>เจ้าหน้าที่เป็นไปอย่างมีระบบ</t>
  </si>
  <si>
    <t>และเพียงพอต่อความต้องการ</t>
  </si>
  <si>
    <t>สามารถปฏิบัติงานอย่างเป็น</t>
  </si>
  <si>
    <t>ระบบและรวดเร็วขึ้น</t>
  </si>
  <si>
    <t>เพื่อใช้ในการรับรองประชาชน</t>
  </si>
  <si>
    <t xml:space="preserve">หรือผู้มาติดต่อราชการ หน่วยงาน </t>
  </si>
  <si>
    <t>จำนวน 1เครื่อง</t>
  </si>
  <si>
    <t>เพิ่มประสิทธิภาพ อปพร.</t>
  </si>
  <si>
    <t>ค่าอาหาร  ค่าอาหารว่าง</t>
  </si>
  <si>
    <t>และเครื่องดื่ม ฯ,ลฯ</t>
  </si>
  <si>
    <t>สำหรับใช้ในงานป้องกันฯ</t>
  </si>
  <si>
    <t xml:space="preserve"> แนวทางการพัฒนาส่งเสริมการมีส่านร่วมในการบริหารราชการส่วนท้องถิ่น</t>
  </si>
  <si>
    <t>ค่าบำรุงรักษาและซ่อมแซมครุภัณฑ์</t>
  </si>
  <si>
    <t xml:space="preserve"> (ที่มีวงเงินไม่เกิน 5 พันบาท )</t>
  </si>
  <si>
    <t xml:space="preserve"> (ที่มีวงเงินเกิน 5 พันบาท )</t>
  </si>
  <si>
    <t>จ้างเหมาบริการอื่น ๆ</t>
  </si>
  <si>
    <t>เช่นแปรงทาสี สีน้ำมัน ไม้ ฯลฯ</t>
  </si>
  <si>
    <t>ค่าเช่าโฆษณาค่าถ่ายเอกสารฯลฯ</t>
  </si>
  <si>
    <t>ภายในสำนักปลัด</t>
  </si>
  <si>
    <t>จ้างเหมาโฆษณาและเผยแพร่</t>
  </si>
  <si>
    <t>จ้างเหมาทำป้ายประชาสัมพันธ์</t>
  </si>
  <si>
    <t>ค่าบำรุงรักษาและปรับปรุง</t>
  </si>
  <si>
    <t>โครงการต่อเติมหรือดัดแปลง</t>
  </si>
  <si>
    <t>ห้องทำงานกองคลัง</t>
  </si>
  <si>
    <t>เพื่อทดแทนของเก่าที่ชำรุดและ</t>
  </si>
  <si>
    <t>เหมาะสมกับขนาดห้อง</t>
  </si>
  <si>
    <t>เครื่องปรับอากาศ</t>
  </si>
  <si>
    <t>ชนิดติดฝาผนัง ขนาด 24000</t>
  </si>
  <si>
    <t>บีทียู จำนวน 2 เครื่อง</t>
  </si>
  <si>
    <t>ชนิดติดฝาผนังขนาด 24000 บีทียู</t>
  </si>
  <si>
    <t>ในการรับบริการ</t>
  </si>
  <si>
    <t xml:space="preserve">ให้สามารถใช้งานได้ตามปกติ </t>
  </si>
  <si>
    <t>ทรัพย์สินรถยนต์ส่วนกลาง</t>
  </si>
  <si>
    <t>ค่าบำรุงรักษาและซ่อมแซมครุภัณฑ์เพื่อให้สามารถใช้งานได้ตามปกติ(วงเงินไม่เกิน5,000 บาท )</t>
  </si>
  <si>
    <t>ประสิทธิภาพประสิทธิผลที่</t>
  </si>
  <si>
    <t>เพิ่มขึ้นของบุคลากรกองช่าง</t>
  </si>
  <si>
    <t xml:space="preserve">  (กองช่าง)</t>
  </si>
  <si>
    <t>ค่าลงทะเบียนอบรมสัมมนา</t>
  </si>
  <si>
    <t xml:space="preserve">โครงการจ้างเหมาบริการ      </t>
  </si>
  <si>
    <t xml:space="preserve"> เจ้าหน้าที่ประจำศูนย์ป้องกัน</t>
  </si>
  <si>
    <t xml:space="preserve">และบรรเทาสาธารณภัย </t>
  </si>
  <si>
    <t>จำนวน 3 อัตรา</t>
  </si>
  <si>
    <t xml:space="preserve"> และอีซูซุ เลขทะเบียนกฉ 5091 </t>
  </si>
  <si>
    <t>หินเหล็กไฟรวมทั้งหน่วย</t>
  </si>
  <si>
    <t>งานที่เกี่ยวข้องได้รับข้อมูล</t>
  </si>
  <si>
    <t xml:space="preserve">และผลการดำเนินงาน </t>
  </si>
  <si>
    <t>ของ อบต.อย่างถูกต้อง</t>
  </si>
  <si>
    <t>จัดซื้อชุดรับแขกสำหรับ</t>
  </si>
  <si>
    <t xml:space="preserve">หอประชุม </t>
  </si>
  <si>
    <t xml:space="preserve">จัดให้มีวัสดุอุปกรณ์สำหรับการ </t>
  </si>
  <si>
    <t>ปฏิบัติราชการอย่างเหมาะสม</t>
  </si>
  <si>
    <t>อย่างเป็นระบบ และง่าย</t>
  </si>
  <si>
    <t>ต่อการสืบค้น</t>
  </si>
  <si>
    <t>เก็บเอกสารทางการเงิน</t>
  </si>
  <si>
    <t>และพึงพอใจมีสถานที่จัด</t>
  </si>
  <si>
    <t>3.ประชาชนมีความพึงพอใจ</t>
  </si>
  <si>
    <t>เพื่อจัดซื้อครุภัณฑ์สำนักงานทดแทน</t>
  </si>
  <si>
    <t>ของเก่าที่ชำรุดที่หรือไม่เพียงพอ</t>
  </si>
  <si>
    <t>ต่อการใช้งานเช่น ตู้หรือชั้นเก็บ</t>
  </si>
  <si>
    <t>เอกสาร โต๊ะ เก้าอี้ เป็นต้น</t>
  </si>
  <si>
    <t>หอถังประปาของ อบต.</t>
  </si>
  <si>
    <t>ขนาด18,000 บีทียู ชนิดติดผนัง</t>
  </si>
  <si>
    <t>2.โฆษณาและเผยแพร่ อาทิ</t>
  </si>
  <si>
    <t xml:space="preserve"> ป้ายประชาสัมพันธ์ สปอร์ต</t>
  </si>
  <si>
    <t xml:space="preserve"> คู่มือบริการประชาขน</t>
  </si>
  <si>
    <t xml:space="preserve"> ภาพพิมพ์ แผ่นพับ สื่อสิ่งพิมพ์</t>
  </si>
  <si>
    <t>ยี่ห้อ โตโยต้า   นข 2343</t>
  </si>
  <si>
    <t>ยี่ห้อ โตโยต้า  นข 2343</t>
  </si>
  <si>
    <t>เพื่อใช้ในราชการของกองการศึกษาฯ</t>
  </si>
  <si>
    <t>จัดซื้อวัสดุก่อสร้าง               (กองสาธารณสุขฯ)</t>
  </si>
  <si>
    <t>ใช้จ่ายเป็นค่าโฆษณาและเผยแพร่ข่าวสารของ อบต.</t>
  </si>
  <si>
    <t xml:space="preserve"> จัดซื้อเครื่องพิมพ์ </t>
  </si>
  <si>
    <t xml:space="preserve"> Multifunction แบบฉีดหมึก </t>
  </si>
  <si>
    <t>(Inkjet)  (งานแผนที่ภาษีฯ)</t>
  </si>
  <si>
    <t>(งานแผนที่</t>
  </si>
  <si>
    <t>ภาษีฯ)</t>
  </si>
  <si>
    <t>โครงการติดตั้งหอถังแชมเปญ</t>
  </si>
  <si>
    <t>ซ.มนัส  ม.16</t>
  </si>
  <si>
    <t>กว้าง 4 ม. ยาว 550  ม.</t>
  </si>
  <si>
    <t>กว้าง 4  ม. ยาว  350  ม.</t>
  </si>
  <si>
    <t>ก่อสร้างถนน คสล.พร้อม</t>
  </si>
  <si>
    <t xml:space="preserve">วางท่อระบายน้ำ ซ.ตาสุขถึง </t>
  </si>
  <si>
    <t>ซ.พรสวรรค์  ม.4</t>
  </si>
  <si>
    <t>โครงการก่อสร้างสะพาน</t>
  </si>
  <si>
    <t xml:space="preserve">ข้ามคลองรอยต่อหมู่5 </t>
  </si>
  <si>
    <t>กับไร่ใหม่พัฒนา  ม.5</t>
  </si>
  <si>
    <t>ซ. 12    ม.5</t>
  </si>
  <si>
    <t>โครงการขยายเขตประปา</t>
  </si>
  <si>
    <t>ภูมิภาค ซ.ไร่วิรัตน์ 1</t>
  </si>
  <si>
    <t>น้ำประปาสำหรับอุปโภค</t>
  </si>
  <si>
    <t>ยาว   500 ม. ขนาด Ø 4 นิ้ว</t>
  </si>
  <si>
    <t>ม.15</t>
  </si>
  <si>
    <t>ประชาชนได้ใช้น้ำเพื่ออุปโภค</t>
  </si>
  <si>
    <t>และบริโภคในชีวิตประจำวัน</t>
  </si>
  <si>
    <t>โครงการแผนปฎิบัติการป้องกัน</t>
  </si>
  <si>
    <t>และปราบปรามการทุจริต</t>
  </si>
  <si>
    <t>การทุจริตและประพฤติมิชอบ</t>
  </si>
  <si>
    <t>ส่งเสริมพัฒนาความสามารถ</t>
  </si>
  <si>
    <t>ของเจ้าหน้าที่ในการป้องกัน</t>
  </si>
  <si>
    <t>ให้มีประสิทธิภาพ</t>
  </si>
  <si>
    <t>คณะผู้บริหาร  พนักงานส่วน</t>
  </si>
  <si>
    <t>ตำบลและพนักงานจ้างใน</t>
  </si>
  <si>
    <t>คณะผู้บริหาร  พนักงาน</t>
  </si>
  <si>
    <t>ประพฤติตนอยู่ในกฏหมาย</t>
  </si>
  <si>
    <t>ในตำบลหินเหล็กไฟ ได้</t>
  </si>
  <si>
    <t>ระเบียบ ลดปัญหาการ</t>
  </si>
  <si>
    <t>ทุจริตและประพฤติมิชอบ</t>
  </si>
  <si>
    <t>โครงการปรับปรุงซ่อมแซม</t>
  </si>
  <si>
    <t>ห้องน้ำ</t>
  </si>
  <si>
    <t>ปรับปรุงซ่อมแซมห้องน้ำ</t>
  </si>
  <si>
    <t>ในสำนักงาน อบต.หินเหล็กไฟ</t>
  </si>
  <si>
    <t>โครงการพัฒนาทักษะในการดูแล</t>
  </si>
  <si>
    <t>สุขภาพอนามัยแม่และเด็ก</t>
  </si>
  <si>
    <t>เพื่อเสริมสร้างพัฒนาความรู้ทักษะ</t>
  </si>
  <si>
    <t>การให้คำแนะนำในการดูแลสุขภาพ</t>
  </si>
  <si>
    <t>หญิงตั้งครรภ์หญิงหลังคลอดตลอด</t>
  </si>
  <si>
    <t>สมวัย</t>
  </si>
  <si>
    <t>พิ้นที่ตำบลหินเหล็กไฟ</t>
  </si>
  <si>
    <t>กลุ่มแม่และเด็กมีสุขภาพอนามัย</t>
  </si>
  <si>
    <t>ที่สมบูรณ์แข็งแรงมีความรู้</t>
  </si>
  <si>
    <t>ในการดูแลสุขภาพตนเองและ</t>
  </si>
  <si>
    <t>บุตรตลอดจนสมารถให้คำ</t>
  </si>
  <si>
    <t>แนะนำคนอื่นได้</t>
  </si>
  <si>
    <t>ภาคีเครือข่ายด้านสุขภาพพื้นที่ อสม. 150 คน</t>
  </si>
  <si>
    <t>ภาคีเครือข่ายและเจ้าหน้าที่มีความรู้  มีทักษะสามารถดูแลเป็นที่ปรึกษา  และดำเนินงาน</t>
  </si>
  <si>
    <t>ในชุมชนได้อย่างมีศักยภาพ</t>
  </si>
  <si>
    <t>การแก้ปัญหาและลดความแตกแยก</t>
  </si>
  <si>
    <t>ประชาชนเกิดความรู้ความเข้าใจใน</t>
  </si>
  <si>
    <t>พัฒนาที่เหมาะสมนำไปแก้ไข</t>
  </si>
  <si>
    <t>ได้รับทราบถึงสภาพความเป็น</t>
  </si>
  <si>
    <t>อยู่ของประชาชนได้แนวทางการ</t>
  </si>
  <si>
    <t xml:space="preserve">จัดซื้อตู้วางเอกสารแบบมีบานปิด  </t>
  </si>
  <si>
    <t>หัวหินมีความปลอดภัย</t>
  </si>
  <si>
    <t>และทรัพย์สินของทาง</t>
  </si>
  <si>
    <t>ราชการไม่สูญหาย</t>
  </si>
  <si>
    <t>โครงการจ้างเหมาติดตั้งกันสาด</t>
  </si>
  <si>
    <t>บริเวณอ่างล้างหน้าแปรงฟัน ให้กับ</t>
  </si>
  <si>
    <t>ในการทำความสะอาดและ</t>
  </si>
  <si>
    <t>ไม่ก่อให้เกิดอันตรายแก่เด็ก</t>
  </si>
  <si>
    <t>โครงการติดตั้งกันสาดบริเวณ</t>
  </si>
  <si>
    <t>ด้านหน้าทางเข้าอาคารศูนย์</t>
  </si>
  <si>
    <t>พัฒนาเด็กเล็กบ้านหนองเหียง</t>
  </si>
  <si>
    <t>โครงการพัฒนาศูนย์ฟื้นฟูสมรรถภาพ</t>
  </si>
  <si>
    <t>ผู้พิการในตำบลหินเหล็กไฟ</t>
  </si>
  <si>
    <t>อาศัยและการป้องกันมิให้มีการเลือก</t>
  </si>
  <si>
    <t>ปฏิบัติที่ไม่เป็นธรรมต่อคนไร้ที่พึ่ง</t>
  </si>
  <si>
    <t xml:space="preserve"> ในการใช้ชีวิตในช่วงวัยผู้สูงอายุ</t>
  </si>
  <si>
    <t>อย่างเหมาะสม โดยการเรียนรู้จาก</t>
  </si>
  <si>
    <t>ผู้ที่ประสบความสำเร็จในการใช้ชีวิต</t>
  </si>
  <si>
    <t>พัฒนาเด็กและเยาวชนองค์การ</t>
  </si>
  <si>
    <t>โครงการฝึกอบรมให้ความรู้เพื่อ</t>
  </si>
  <si>
    <t>เตรียมความพร้อมรองรับประชาคม</t>
  </si>
  <si>
    <t>อาเซียน</t>
  </si>
  <si>
    <t>ด้วยตนเอง สามารถถ่ายทอด</t>
  </si>
  <si>
    <t>ความรู้ให้กับผู้อื่น</t>
  </si>
  <si>
    <t>เพื่อส่งเสริมการดำเนินกิจกรรม</t>
  </si>
  <si>
    <t>ส่งเสริมสุขภาพของกองทุน</t>
  </si>
  <si>
    <t>สุขภาพแม่และเด็กให้มีพัฒนาการ</t>
  </si>
  <si>
    <t>ภายในหมู่บ้านทุกหมู่</t>
  </si>
  <si>
    <t>16 จุด</t>
  </si>
  <si>
    <t>กว้าง  6  ม.</t>
  </si>
  <si>
    <t>โครงการปรับปรุงต่อเติมห้อง</t>
  </si>
  <si>
    <t>ทำงานของกองช่างและ</t>
  </si>
  <si>
    <t>กองสวัสดิการฯ</t>
  </si>
  <si>
    <t>บริเวณด้านหลังกอลช่างและ</t>
  </si>
  <si>
    <t>รถกระเช้าไฟฟ้า   รถ 4 ประตู</t>
  </si>
  <si>
    <t>(รายจ่ายเพื่อให้สามารถ</t>
  </si>
  <si>
    <t>บำรุงรักษาและซ่อมแซมครุภัณฑ์</t>
  </si>
  <si>
    <t>งานหัวหินรำลึก งานสามอ่าว</t>
  </si>
  <si>
    <t>งานของอำเภอหัวหิน ฯลฯ</t>
  </si>
  <si>
    <t>ปลอดภัยและเพียงพอต่อการใช้งาน</t>
  </si>
  <si>
    <t>เด็กเล็กได้รับดูแลเบื้องต้นจาก</t>
  </si>
  <si>
    <t>ศูนย์พัฒนาเด็กเล็กก่อนพบ</t>
  </si>
  <si>
    <t>แพทย์</t>
  </si>
  <si>
    <t>และจัดการเรียนการสอนให้กับ</t>
  </si>
  <si>
    <t>ศูนย์พัฒนาเด็กเล็กมีการเก็บน้ำ</t>
  </si>
  <si>
    <t>ไว้ใช้ภายในศูนย์</t>
  </si>
  <si>
    <t>ความสำคัญ และผู้ปกครองมี</t>
  </si>
  <si>
    <t>ความรู้ความเข้าใจในการศึกษา</t>
  </si>
  <si>
    <t>ปฐมวัย</t>
  </si>
  <si>
    <t>ศูนย์พัฒนาเด็กเล็กบ้านหนองคร้า</t>
  </si>
  <si>
    <t>เทปรับพื้นพร้อมปูกระเบื้อง</t>
  </si>
  <si>
    <t>พระพุทธรูปประจำศูนย์พัฒนา</t>
  </si>
  <si>
    <t>ครุภัณฑ์ให้สามารถใช้งาน</t>
  </si>
  <si>
    <t xml:space="preserve">ผู้บริหาร ผู้ช่วยผู้บริหาร </t>
  </si>
  <si>
    <t xml:space="preserve"> สมาชิกสภา  พนักงานจ้าง </t>
  </si>
  <si>
    <t xml:space="preserve">เลขานุการผู้บริหารท้องถิ่น </t>
  </si>
  <si>
    <t>โครงการขยายเขตไฟฟ้าพร้อม</t>
  </si>
  <si>
    <t>ติดตั้งมิเตอร์ ศูนย์พัฒนาเด็กเล็ก</t>
  </si>
  <si>
    <t>บ้านวังโบสถ์ ม.2</t>
  </si>
  <si>
    <t>มีไฟฟ้าใช้ในศูนย์พัฒนา</t>
  </si>
  <si>
    <t>เด็กเล็กอย่างทั่วถึง</t>
  </si>
  <si>
    <t>บ้านหนองเหียง ม.7</t>
  </si>
  <si>
    <t>ครอบครัว หลักสูตรกระเป๋าทำจากผ้า</t>
  </si>
  <si>
    <t>เลือกตั้งนายก อบต.หินเหล็กไฟ</t>
  </si>
  <si>
    <t>โครงการฝึกอบรมพัฒนาศักยภาพในการปฏิบัติงานด้านการส่งเสริมสุขภาพป้องกันและควบคุมโรคและ</t>
  </si>
  <si>
    <t>ทัศนศึกษาดูงาน</t>
  </si>
  <si>
    <t>โครงการฝึกอบรมอาชีพการเกษตร</t>
  </si>
  <si>
    <t>มีวัสดุการเกษตรใช้ในการ</t>
  </si>
  <si>
    <t>มีวัสดุก่อสร้างในการ</t>
  </si>
  <si>
    <t>ประชาคมตำบล และอื่นๆ</t>
  </si>
  <si>
    <t>(งบเงิน</t>
  </si>
  <si>
    <t>อุดหนุน)</t>
  </si>
  <si>
    <t>44โครงการ</t>
  </si>
  <si>
    <t>โครงการเปิดโลกการศึกษา</t>
  </si>
  <si>
    <t>สร้างปัญญาให้เด็กและเยาวชน</t>
  </si>
  <si>
    <t>1.10</t>
  </si>
  <si>
    <t>ปี 2560</t>
  </si>
  <si>
    <t>ปี 2561</t>
  </si>
  <si>
    <t>ปี  2562</t>
  </si>
  <si>
    <t>ให้มีคุณภาพชีวิตที่ดี</t>
  </si>
  <si>
    <t xml:space="preserve">  1.1  แนวทางการพัฒนาส่งเสริมคุณภาพชีวิตความเป็นอยู่ของประชาชน</t>
  </si>
  <si>
    <t xml:space="preserve">  1.4  แนวทางการพัฒนาระบบเศรษฐกิจชุมชน  ให้มีการกระจายตัวอย่าง</t>
  </si>
  <si>
    <t xml:space="preserve">  1.8 แนวทางการพัฒนาสนับสนุนงบประมาณในการควบคุมโรคให้กับสถานีอนามัย</t>
  </si>
  <si>
    <t>ตำบลหินเหล็กไฟ ตลอดจนการร่วมออกปฏิบัติงานกับสถานีอนามัย</t>
  </si>
  <si>
    <t>และการให้การสงเคราะห์ผู้สูงอายุ เด็กและผู้ด้อยโอกาสทางสังคม</t>
  </si>
  <si>
    <t xml:space="preserve">  1.9  แนวทางการพัฒนาส่งเสริมการจัดสวัสดิการ คุ้มครองเด็กและเยาวชน </t>
  </si>
  <si>
    <t xml:space="preserve">  2.1  แนวทางการพัฒนาด้านการประชาสัมพันธ์ ระบบข่าวสาร ด้านเศรษฐกิจ </t>
  </si>
  <si>
    <t>และส่งเสริมการท่องเที่ยว</t>
  </si>
  <si>
    <t>ใช้ปุ๋ยอินทรีย์ แบบชีวภาพและการเกษตรที่ปลอดภัยจากสารพิษ</t>
  </si>
  <si>
    <t xml:space="preserve">  2.2  แนวทางการพัฒนาส่งเสริมและสนับสนุนการเกษตรแบบยั่งยืนโดยการ</t>
  </si>
  <si>
    <t xml:space="preserve">  2.3  แนวทางการพัฒนาด้านการให้ความรู้ การถ่ายทอดเทคโนโลยีการแก้ไข</t>
  </si>
  <si>
    <t>ปัญหาโรคระบาด ผลผลิตทางการเกษตร</t>
  </si>
  <si>
    <t xml:space="preserve"> และมีรายได้เพิ่มขึ้นตามกระบวนการเรียนรู้ หลักปรัชญาของเศรษฐกิจพอเพียง</t>
  </si>
  <si>
    <t xml:space="preserve">  4.2  แนวทางการพัฒนาส่งเสริมการมีส่วนร่วมในการบริหารราชการส่วนท้องถิ่น</t>
  </si>
  <si>
    <t xml:space="preserve"> และใช้ประโยชน์ให้เหมาะสมกับสภาพพื้นที่</t>
  </si>
  <si>
    <t xml:space="preserve">  5.1  แนวทางการพัฒนาอนุรักษ์ ฟื้นฟู ทรัพยากรธรรมชาติและสิ่งแวดล้อม</t>
  </si>
  <si>
    <t xml:space="preserve"> และทุกภาคส่วนในการจัดการทรัพยากรธรรมชาติ</t>
  </si>
  <si>
    <t xml:space="preserve">  5.2  แนวทางการพัฒนาสร้างจิตสำนึก และส่งเสริมการมีส่วนร่วมของประชาชน</t>
  </si>
  <si>
    <t xml:space="preserve">  1.5  แนวทางการพัฒนาคุณภาพ การศึกษาในระบบและนอกระบบให้ได้มาตรฐาน</t>
  </si>
  <si>
    <t xml:space="preserve"> การศึกษา และสนับสนุนให้ประชาชนได้รับการศึกษาขั้นพื้นฐาน อย่างทั่วถึง</t>
  </si>
  <si>
    <t>และมีคุณภาพ</t>
  </si>
  <si>
    <t xml:space="preserve"> และภูมิปัญญาท้องถิ่น</t>
  </si>
  <si>
    <t xml:space="preserve">  1.6  แนวทางการพัฒนาอนุรักษ์ ฟื้นฟู ศาสนา ศิลปวัฒนธรรม ประเพณี</t>
  </si>
  <si>
    <t>มีสุขภาพแข็งแรง</t>
  </si>
  <si>
    <t xml:space="preserve">  1.7  แนวทางการพัฒนาและส่งเสริมการกีฬา และการนันทนาการ ให้ประชาชน</t>
  </si>
  <si>
    <t>6)  ยุทธศาสตร์การพัฒนาส่งเสริมความปลอดภัยในชีวิตและทรัพย์สินของประชาชน</t>
  </si>
  <si>
    <t>3.2 บัญชีสรุปโครงการพัฒนาแผนพัฒนาสามปี ( พ.ศ.2560-2562 )</t>
  </si>
  <si>
    <t xml:space="preserve">  4.5 แนวทางการพัฒนาการจัดเก็บรายได้ของ อบต.ให้มีประสิทธิภาพและเป็นธรรม</t>
  </si>
  <si>
    <t xml:space="preserve">  4.7  แนวทางการพัฒนาปรับปรุงโครงสร้างระบบและกระบวนการทำงานให้ทันสมัย</t>
  </si>
  <si>
    <t>ทั่วถึงและเพิ่มรายได้แก่ประชาชน ส่งเสริมอาชีพตามแนวพระราชดำริเศรษฐกิจ</t>
  </si>
  <si>
    <t xml:space="preserve">ยี่ห้อมาสด้า เลขทะเบียน กข7462  </t>
  </si>
  <si>
    <t xml:space="preserve">  6.1  แนวทางการพัฒนาส่งเสริมให้ประชาชนในท้องถิ่นมีส่วนร่วมในการแก้ไขป้องกัน</t>
  </si>
  <si>
    <t xml:space="preserve"> การดูแลรักษาความปลอดภัยในชีวิตและทรัพย์สินและบรรเทาสาธารณภัยต่างๆ</t>
  </si>
  <si>
    <t>และบรรเทาสาธารณภัย</t>
  </si>
  <si>
    <t xml:space="preserve"> โดยส่งเสริมด้านการให้ความรู้ การอบรมให้ประชาชนในท้องถิ่นอาสาสมัครป้องกัน</t>
  </si>
  <si>
    <t>กว้าง 4 ม. ยาว 375  ม.</t>
  </si>
  <si>
    <t>กว้าง 4  ม. ยาว 130 ม.</t>
  </si>
  <si>
    <t>375 ม.</t>
  </si>
  <si>
    <t>กว้าง 4 ม. ยาว  19  ม.</t>
  </si>
  <si>
    <t>กว้าง 5  ม. ยาว  200   ม.</t>
  </si>
  <si>
    <t>กว้าง 4  ม. ยาว 89  ม.</t>
  </si>
  <si>
    <t>ระยะทาง 500 ม.</t>
  </si>
  <si>
    <t>และปลอดภัยในการคมนาคม</t>
  </si>
  <si>
    <t>โครงการติดตั้งไฟฟ้ารายทาง</t>
  </si>
  <si>
    <t>สัญจรไปมา</t>
  </si>
  <si>
    <t>กว้าง 4   ม. ยาว 150   ม.</t>
  </si>
  <si>
    <t xml:space="preserve">ก่อสร้างถนน คสล.ซ.บุญธรรม </t>
  </si>
  <si>
    <t>ม.7</t>
  </si>
  <si>
    <t>กว้าง 4  ม. ยาว 138  ม.</t>
  </si>
  <si>
    <t xml:space="preserve">ก่อสร้างถนน คสล.ซ.แจ่มใสพัฒนา </t>
  </si>
  <si>
    <t>กว้าง 4     ม. ยาว 300  ม.</t>
  </si>
  <si>
    <t>กว้าง 5 ม. ยาว 239  ม.</t>
  </si>
  <si>
    <t>กว้าง  4  ม. ยาว 77  ม.</t>
  </si>
  <si>
    <t>กว้าง 4 ม. ยาว 355  ม.</t>
  </si>
  <si>
    <t>กว้าง 4ม. ยาว  202  ม.</t>
  </si>
  <si>
    <t>สาธารณะแบบพลังงาน</t>
  </si>
  <si>
    <t xml:space="preserve">แสงอาทิตย์ข้างทาง </t>
  </si>
  <si>
    <t xml:space="preserve"> ซ.เลียบบายพาส ม.4</t>
  </si>
  <si>
    <t>ปลอดภัยในการสัญจร</t>
  </si>
  <si>
    <t>สูง 20 ม. ความจุ 20 ลบ.ม.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</si>
  <si>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32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</si>
  <si>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33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</si>
  <si>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34 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</si>
  <si>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35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</si>
  <si>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หน้า 36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</si>
  <si>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37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</si>
  <si>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 หน้า 38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</si>
  <si>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39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</si>
  <si>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</si>
  <si>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</si>
  <si>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</si>
  <si>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</si>
  <si>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</si>
  <si>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</si>
  <si>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</si>
  <si>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</si>
  <si>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</si>
  <si>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49 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</si>
  <si>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</si>
  <si>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</si>
  <si>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</si>
  <si>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</si>
  <si>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</si>
  <si>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</si>
  <si>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</si>
  <si>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</si>
  <si>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</si>
  <si>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59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</si>
  <si>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60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</si>
  <si>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1 )  หน้า 61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</si>
  <si>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2 )   หน้า 62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</si>
  <si>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2 )  หน้า 63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</si>
  <si>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2 )   หน้า 64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</si>
  <si>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2 )   หน้า 65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</si>
  <si>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2 )   หน้า 66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</si>
  <si>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2 )   หน้า 67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</si>
  <si>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69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</si>
  <si>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</si>
  <si>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</si>
  <si>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</si>
  <si>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</si>
  <si>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</si>
  <si>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</si>
  <si>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</si>
  <si>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</si>
  <si>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78 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</si>
  <si>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79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</si>
  <si>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80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</si>
  <si>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81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</si>
  <si>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หน้า 82 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</si>
  <si>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83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</si>
  <si>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84</t>
  </si>
  <si>
    <t>ความยาว</t>
  </si>
  <si>
    <t>ถนน</t>
  </si>
  <si>
    <t>ของถนน</t>
  </si>
  <si>
    <t>สร้างความพึงใจให้กับ</t>
  </si>
  <si>
    <t>(ส่วนที่ 3.2 การทำแผนพัฒนาสามปีไปสู่การปฏิบัติ ผ 03 บัญชีสรุปโครงการพัฒนา)   หน้า   143</t>
  </si>
  <si>
    <t>แผนพัฒนาสามปี (พ.ศ.2560-2562)                                                                                                                                                                                     งานนโยบายและแผน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</si>
  <si>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143</t>
  </si>
  <si>
    <t xml:space="preserve"> การศึกษา และสนับสนุนให้ประชาชนได้รับการศึกษาขั้นพื้นฐาน อย่างทั่วถึงและมีคุณภาพ</t>
  </si>
  <si>
    <t>ทั่วถึงและเพิ่มรายได้แก่ประชาชน ส่งเสริมอาชีพตามแนวพระราชดำริเศรษฐกิจพอเพียง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</si>
  <si>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144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</si>
  <si>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145</t>
  </si>
  <si>
    <t xml:space="preserve">  5.3  แนวทางการพัฒนาจัดระบบการจัดการน้ำเสีย และการจัดการขยะในครัวเรือนและชุมชน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</si>
  <si>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146</t>
  </si>
  <si>
    <t xml:space="preserve">                                (ส่วนที่ 3.2 การทำแผนพัฒนาสามปีไปสู่การปฏิบัติ ผ 03 บัญชีสรุปโครงการพัฒนา)   หน้า   147</t>
  </si>
  <si>
    <t xml:space="preserve">              แผนพัฒนาสามปี(พ.ศ.2560-2562)                                                                                                                                                                             งานนโยบายและแผน                                                                                                                                                                                                    </t>
  </si>
  <si>
    <t xml:space="preserve">     งานนโยบายและแผน</t>
  </si>
  <si>
    <t xml:space="preserve">                แผนพัฒนาสามปี (พ.ศ.2560-2562)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</si>
  <si>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3 )   หน้า   68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</si>
  <si>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หน้า 86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</si>
  <si>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หน้า 87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</si>
  <si>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หน้า 88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</si>
  <si>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หน้า 89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</si>
  <si>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หน้า 90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</si>
  <si>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</si>
  <si>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 92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</si>
  <si>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</si>
  <si>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</si>
  <si>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</si>
  <si>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</si>
  <si>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</si>
  <si>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</si>
  <si>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99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</si>
  <si>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</si>
  <si>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</si>
  <si>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</si>
  <si>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</si>
  <si>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</si>
  <si>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</si>
  <si>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</si>
  <si>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</si>
  <si>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</si>
  <si>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109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</si>
  <si>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</si>
  <si>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</si>
  <si>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</si>
  <si>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</si>
  <si>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</si>
  <si>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</si>
  <si>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</si>
  <si>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</si>
  <si>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</si>
  <si>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119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</si>
  <si>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</si>
  <si>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</si>
  <si>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</si>
  <si>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</si>
  <si>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</si>
  <si>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125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</si>
  <si>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</si>
  <si>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</si>
  <si>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</si>
  <si>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129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</si>
  <si>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130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</si>
  <si>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131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</si>
  <si>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132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</si>
  <si>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133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</si>
  <si>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134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</si>
  <si>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 หน้า 135</t>
  </si>
  <si>
    <t>เพื่อใช้ในราชการกองสาธารณสุขและ</t>
  </si>
  <si>
    <t xml:space="preserve">บำรุงรักษาและซ่อมแซมครุภัณฑ์ต่างที่ชำรุดเสียหายและเสื่อมสภาพจากการใช้งาน </t>
  </si>
  <si>
    <t>ได้แก่ รถยนต์เก็บขยะ ฯลฯอื่นๆ</t>
  </si>
  <si>
    <t>การเพิ่มขึ้นของทรัพยากร</t>
  </si>
  <si>
    <t>แผนพัฒนาสามปี (พ.ศ.2560-2562)                                                                                                                                                               งานนโยบายและแผน</t>
  </si>
  <si>
    <t>ขยะครัวเรือน</t>
  </si>
  <si>
    <t>รณรงค์การคัดแยกขยะ</t>
  </si>
  <si>
    <t>ได้รับการตรวจสอบคุณภาพ</t>
  </si>
  <si>
    <t>มีการคัดแยกขยะนำกลับมาใช้</t>
  </si>
  <si>
    <t>ใหม่และครัวเรือนมีรายได้เสริม</t>
  </si>
  <si>
    <t xml:space="preserve">ใช้จ่ายเป็นค่าจ้างเหมาบริการกำจัดขยะมูลฝอยและ 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</si>
  <si>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5 )         หน้า    136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</si>
  <si>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5 )         หน้า    137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</si>
  <si>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5 )         หน้า    138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</si>
  <si>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5 )         หน้า    139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</si>
  <si>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5 )         หน้า    140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</si>
  <si>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6 )         หน้า    141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</si>
  <si>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6 )         หน้า    142</t>
  </si>
  <si>
    <t xml:space="preserve"> แผนพัฒนาสามปี (พ.ศ.2560-2562)                                                                                                                                                            งานนโยบายและแผน</t>
  </si>
  <si>
    <t xml:space="preserve"> แผนพัฒนาสามปี (พ.ศ.2560-2562)                                                                                                                                                      งานนโยบายและแผน</t>
  </si>
  <si>
    <t>50000</t>
  </si>
  <si>
    <t>4</t>
  </si>
  <si>
    <t>13</t>
  </si>
  <si>
    <t>-</t>
  </si>
  <si>
    <t xml:space="preserve">                                                                                                                   ( ส่วนที่ 3.2 การนำแผนพัฒนาสามปีไปสู่การปฏิบัติ ผ 01 บัญชีโครงการพัฒนา : ยุทธศาสตร์ที่ 4 )        หน้า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</si>
</sst>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0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sz val="14"/>
      <color rgb="FF9900FF"/>
      <name val="TH SarabunPSK"/>
      <family val="2"/>
    </font>
    <font>
      <b/>
      <sz val="14"/>
      <name val="TH SarabunPSK"/>
      <family val="2"/>
    </font>
    <font>
      <sz val="14"/>
      <color rgb="FFCC00FF"/>
      <name val="TH SarabunPSK"/>
      <family val="2"/>
    </font>
    <font>
      <sz val="14"/>
      <color theme="4" tint="-0.249977111117893"/>
      <name val="TH SarabunPSK"/>
      <family val="2"/>
    </font>
    <font>
      <sz val="14"/>
      <color rgb="FFFF0000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name val="TH SarabunPSK"/>
      <family val="2"/>
    </font>
    <font>
      <sz val="15"/>
      <name val="Angsana New"/>
      <family val="1"/>
    </font>
    <font>
      <sz val="15"/>
      <name val="AngsanaUPC"/>
      <family val="1"/>
      <charset val="222"/>
    </font>
    <font>
      <sz val="15"/>
      <name val="AngsanaUPC"/>
      <family val="1"/>
    </font>
    <font>
      <b/>
      <sz val="14"/>
      <color rgb="FFFF0000"/>
      <name val="TH SarabunPSK"/>
      <family val="2"/>
    </font>
    <font>
      <sz val="15"/>
      <color rgb="FFCC00FF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0"/>
      <color rgb="FFFF0000"/>
      <name val="Arial"/>
      <family val="2"/>
    </font>
    <font>
      <b/>
      <sz val="14"/>
      <color rgb="FF00B050"/>
      <name val="TH SarabunPSK"/>
      <family val="2"/>
    </font>
    <font>
      <b/>
      <sz val="12"/>
      <name val="TH SarabunPSK"/>
      <family val="2"/>
    </font>
    <font>
      <u/>
      <sz val="14"/>
      <name val="TH SarabunPSK"/>
      <family val="2"/>
    </font>
    <font>
      <sz val="14"/>
      <name val="Angsana New"/>
      <family val="1"/>
    </font>
    <font>
      <sz val="14"/>
      <name val="TH SarabunIT๙"/>
      <family val="2"/>
    </font>
    <font>
      <sz val="14"/>
      <name val="AngsanaUPC"/>
      <family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/>
      <right/>
      <top style="hair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67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187" fontId="3" fillId="0" borderId="2" xfId="1" applyNumberFormat="1" applyFont="1" applyFill="1" applyBorder="1" applyAlignment="1">
      <alignment horizontal="left"/>
    </xf>
    <xf numFmtId="187" fontId="3" fillId="0" borderId="26" xfId="1" applyNumberFormat="1" applyFont="1" applyFill="1" applyBorder="1" applyAlignment="1">
      <alignment horizontal="left"/>
    </xf>
    <xf numFmtId="187" fontId="3" fillId="0" borderId="30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/>
    <xf numFmtId="0" fontId="4" fillId="0" borderId="0" xfId="0" applyFont="1" applyFill="1" applyAlignment="1">
      <alignment vertical="top"/>
    </xf>
    <xf numFmtId="0" fontId="3" fillId="0" borderId="24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187" fontId="3" fillId="0" borderId="3" xfId="1" applyNumberFormat="1" applyFont="1" applyFill="1" applyBorder="1" applyAlignment="1">
      <alignment horizontal="center"/>
    </xf>
    <xf numFmtId="0" fontId="5" fillId="0" borderId="0" xfId="0" applyFont="1" applyFill="1"/>
    <xf numFmtId="0" fontId="5" fillId="3" borderId="0" xfId="0" applyFont="1" applyFill="1"/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" xfId="0" applyFont="1" applyFill="1" applyBorder="1" applyAlignment="1">
      <alignment horizontal="center"/>
    </xf>
    <xf numFmtId="187" fontId="3" fillId="0" borderId="0" xfId="1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Fill="1" applyAlignment="1">
      <alignment vertical="top"/>
    </xf>
    <xf numFmtId="0" fontId="3" fillId="0" borderId="9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0" fontId="3" fillId="0" borderId="2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27" xfId="0" applyFont="1" applyBorder="1"/>
    <xf numFmtId="0" fontId="3" fillId="0" borderId="0" xfId="0" applyFont="1"/>
    <xf numFmtId="187" fontId="3" fillId="0" borderId="3" xfId="1" applyNumberFormat="1" applyFont="1" applyFill="1" applyBorder="1" applyAlignment="1">
      <alignment horizontal="left"/>
    </xf>
    <xf numFmtId="187" fontId="3" fillId="0" borderId="8" xfId="1" applyNumberFormat="1" applyFont="1" applyFill="1" applyBorder="1" applyAlignment="1">
      <alignment horizontal="left"/>
    </xf>
    <xf numFmtId="187" fontId="3" fillId="0" borderId="3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7" fontId="3" fillId="0" borderId="3" xfId="1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0" xfId="0" applyFont="1" applyFill="1" applyBorder="1" applyAlignment="1"/>
    <xf numFmtId="3" fontId="3" fillId="0" borderId="0" xfId="0" applyNumberFormat="1" applyFont="1" applyBorder="1" applyAlignment="1">
      <alignment vertical="top"/>
    </xf>
    <xf numFmtId="0" fontId="5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0" xfId="0" applyFont="1" applyBorder="1" applyAlignment="1"/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3" fillId="0" borderId="27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5" fillId="3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187" fontId="3" fillId="0" borderId="4" xfId="1" applyNumberFormat="1" applyFont="1" applyFill="1" applyBorder="1" applyAlignment="1">
      <alignment horizontal="left"/>
    </xf>
    <xf numFmtId="187" fontId="3" fillId="0" borderId="4" xfId="1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right" vertical="center"/>
    </xf>
    <xf numFmtId="187" fontId="3" fillId="0" borderId="27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187" fontId="3" fillId="0" borderId="24" xfId="1" applyNumberFormat="1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5" fillId="0" borderId="0" xfId="0" applyFont="1" applyFill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87" fontId="5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0" fontId="5" fillId="3" borderId="5" xfId="0" applyFont="1" applyFill="1" applyBorder="1"/>
    <xf numFmtId="0" fontId="5" fillId="3" borderId="0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 vertical="center"/>
    </xf>
    <xf numFmtId="187" fontId="5" fillId="3" borderId="0" xfId="1" applyNumberFormat="1" applyFont="1" applyFill="1" applyAlignment="1">
      <alignment horizontal="left"/>
    </xf>
    <xf numFmtId="187" fontId="5" fillId="3" borderId="0" xfId="1" applyNumberFormat="1" applyFont="1" applyFill="1" applyBorder="1" applyAlignment="1">
      <alignment horizontal="left"/>
    </xf>
    <xf numFmtId="187" fontId="5" fillId="3" borderId="0" xfId="0" applyNumberFormat="1" applyFont="1" applyFill="1" applyBorder="1" applyAlignment="1">
      <alignment horizontal="right"/>
    </xf>
    <xf numFmtId="187" fontId="5" fillId="3" borderId="5" xfId="1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/>
    <xf numFmtId="187" fontId="3" fillId="0" borderId="1" xfId="1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87" fontId="3" fillId="0" borderId="3" xfId="1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1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vertical="top"/>
    </xf>
    <xf numFmtId="187" fontId="3" fillId="0" borderId="1" xfId="1" applyNumberFormat="1" applyFont="1" applyFill="1" applyBorder="1" applyAlignment="1">
      <alignment horizontal="center" vertical="center" shrinkToFit="1"/>
    </xf>
    <xf numFmtId="0" fontId="3" fillId="0" borderId="9" xfId="0" applyFont="1" applyBorder="1"/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5" fillId="0" borderId="0" xfId="0" applyFont="1" applyFill="1" applyAlignment="1">
      <alignment horizontal="left"/>
    </xf>
    <xf numFmtId="187" fontId="3" fillId="0" borderId="3" xfId="1" applyNumberFormat="1" applyFont="1" applyBorder="1" applyAlignment="1"/>
    <xf numFmtId="0" fontId="3" fillId="0" borderId="15" xfId="0" applyFont="1" applyBorder="1"/>
    <xf numFmtId="0" fontId="3" fillId="0" borderId="4" xfId="0" applyFont="1" applyBorder="1" applyAlignment="1">
      <alignment horizontal="left" vertical="top"/>
    </xf>
    <xf numFmtId="0" fontId="3" fillId="0" borderId="27" xfId="0" applyFont="1" applyFill="1" applyBorder="1" applyAlignment="1">
      <alignment horizontal="center"/>
    </xf>
    <xf numFmtId="43" fontId="3" fillId="0" borderId="3" xfId="1" applyFont="1" applyBorder="1"/>
    <xf numFmtId="3" fontId="3" fillId="0" borderId="3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8" fillId="0" borderId="3" xfId="0" applyFont="1" applyFill="1" applyBorder="1" applyAlignment="1">
      <alignment horizontal="left"/>
    </xf>
    <xf numFmtId="0" fontId="3" fillId="0" borderId="3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10" xfId="0" applyFont="1" applyBorder="1"/>
    <xf numFmtId="0" fontId="3" fillId="0" borderId="1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28" xfId="0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12" xfId="0" applyFont="1" applyBorder="1"/>
    <xf numFmtId="3" fontId="3" fillId="0" borderId="14" xfId="1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right" vertical="center"/>
    </xf>
    <xf numFmtId="0" fontId="3" fillId="0" borderId="28" xfId="0" applyFont="1" applyBorder="1"/>
    <xf numFmtId="0" fontId="3" fillId="0" borderId="28" xfId="0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17" xfId="0" applyFont="1" applyBorder="1" applyAlignment="1"/>
    <xf numFmtId="3" fontId="3" fillId="0" borderId="18" xfId="1" applyNumberFormat="1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5" fillId="0" borderId="16" xfId="0" applyFont="1" applyBorder="1" applyAlignment="1"/>
    <xf numFmtId="3" fontId="5" fillId="0" borderId="16" xfId="0" applyNumberFormat="1" applyFont="1" applyBorder="1" applyAlignment="1"/>
    <xf numFmtId="3" fontId="3" fillId="0" borderId="7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0" fontId="3" fillId="0" borderId="19" xfId="0" applyFont="1" applyBorder="1"/>
    <xf numFmtId="0" fontId="3" fillId="0" borderId="29" xfId="0" applyFont="1" applyBorder="1" applyAlignment="1">
      <alignment horizontal="right" vertical="center"/>
    </xf>
    <xf numFmtId="3" fontId="3" fillId="0" borderId="29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3" fontId="3" fillId="0" borderId="32" xfId="0" applyNumberFormat="1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0" xfId="0" applyFont="1" applyBorder="1" applyAlignment="1">
      <alignment horizontal="center"/>
    </xf>
    <xf numFmtId="3" fontId="3" fillId="0" borderId="8" xfId="1" applyNumberFormat="1" applyFont="1" applyBorder="1" applyAlignment="1">
      <alignment horizontal="right"/>
    </xf>
    <xf numFmtId="0" fontId="3" fillId="0" borderId="28" xfId="0" applyNumberFormat="1" applyFont="1" applyBorder="1" applyAlignment="1">
      <alignment horizontal="right" vertical="center"/>
    </xf>
    <xf numFmtId="0" fontId="3" fillId="0" borderId="28" xfId="0" applyNumberFormat="1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 applyAlignment="1">
      <alignment horizontal="right"/>
    </xf>
    <xf numFmtId="3" fontId="3" fillId="0" borderId="23" xfId="1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3" fontId="3" fillId="0" borderId="24" xfId="1" applyNumberFormat="1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8" fillId="0" borderId="3" xfId="0" applyFont="1" applyBorder="1"/>
    <xf numFmtId="0" fontId="11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2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187" fontId="3" fillId="0" borderId="4" xfId="1" applyNumberFormat="1" applyFont="1" applyFill="1" applyBorder="1" applyAlignment="1">
      <alignment horizontal="center" vertical="center" shrinkToFit="1"/>
    </xf>
    <xf numFmtId="187" fontId="3" fillId="0" borderId="24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5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top"/>
    </xf>
    <xf numFmtId="187" fontId="3" fillId="0" borderId="15" xfId="1" applyNumberFormat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9" xfId="0" applyFont="1" applyBorder="1"/>
    <xf numFmtId="0" fontId="11" fillId="0" borderId="0" xfId="0" applyFont="1" applyFill="1" applyAlignment="1">
      <alignment horizontal="left"/>
    </xf>
    <xf numFmtId="187" fontId="11" fillId="0" borderId="0" xfId="1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3" borderId="0" xfId="0" applyFont="1" applyFill="1"/>
    <xf numFmtId="0" fontId="18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0" fontId="3" fillId="0" borderId="8" xfId="1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2" borderId="27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0" borderId="27" xfId="0" applyFont="1" applyBorder="1" applyAlignment="1">
      <alignment horizontal="left"/>
    </xf>
    <xf numFmtId="0" fontId="3" fillId="0" borderId="27" xfId="0" applyFont="1" applyFill="1" applyBorder="1"/>
    <xf numFmtId="187" fontId="3" fillId="0" borderId="5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87" fontId="3" fillId="0" borderId="27" xfId="1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0" fontId="3" fillId="5" borderId="24" xfId="0" applyFont="1" applyFill="1" applyBorder="1" applyAlignment="1">
      <alignment vertical="center"/>
    </xf>
    <xf numFmtId="0" fontId="3" fillId="0" borderId="24" xfId="0" applyFont="1" applyBorder="1" applyAlignment="1">
      <alignment vertical="top"/>
    </xf>
    <xf numFmtId="0" fontId="3" fillId="0" borderId="24" xfId="0" applyFont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0" borderId="35" xfId="0" applyFont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187" fontId="3" fillId="0" borderId="15" xfId="1" applyNumberFormat="1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4" xfId="1" applyNumberFormat="1" applyFont="1" applyBorder="1" applyAlignment="1"/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top" wrapText="1"/>
    </xf>
    <xf numFmtId="0" fontId="5" fillId="0" borderId="0" xfId="0" applyFont="1" applyFill="1" applyBorder="1" applyAlignment="1">
      <alignment horizontal="left"/>
    </xf>
    <xf numFmtId="0" fontId="3" fillId="0" borderId="6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4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3" fontId="3" fillId="0" borderId="4" xfId="0" applyNumberFormat="1" applyFont="1" applyBorder="1" applyAlignment="1">
      <alignment horizontal="center"/>
    </xf>
    <xf numFmtId="187" fontId="3" fillId="0" borderId="4" xfId="1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/>
    </xf>
    <xf numFmtId="187" fontId="3" fillId="0" borderId="3" xfId="1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5" fillId="0" borderId="0" xfId="0" applyFont="1" applyFill="1" applyAlignment="1"/>
    <xf numFmtId="0" fontId="11" fillId="0" borderId="0" xfId="0" applyFont="1" applyFill="1" applyAlignment="1"/>
    <xf numFmtId="0" fontId="17" fillId="0" borderId="0" xfId="0" applyFont="1" applyFill="1" applyBorder="1"/>
    <xf numFmtId="187" fontId="14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9" fillId="0" borderId="0" xfId="0" applyFont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0" fontId="19" fillId="0" borderId="0" xfId="0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2" applyFont="1" applyBorder="1"/>
    <xf numFmtId="187" fontId="3" fillId="0" borderId="3" xfId="3" applyNumberFormat="1" applyFont="1" applyBorder="1" applyAlignment="1">
      <alignment horizontal="center" vertical="center" shrinkToFit="1"/>
    </xf>
    <xf numFmtId="3" fontId="3" fillId="0" borderId="3" xfId="2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3" fontId="3" fillId="0" borderId="3" xfId="0" applyNumberFormat="1" applyFont="1" applyBorder="1" applyAlignment="1">
      <alignment vertical="top"/>
    </xf>
    <xf numFmtId="0" fontId="3" fillId="0" borderId="4" xfId="0" applyFont="1" applyBorder="1" applyAlignment="1">
      <alignment horizontal="right" vertical="top"/>
    </xf>
    <xf numFmtId="3" fontId="3" fillId="0" borderId="3" xfId="0" applyNumberFormat="1" applyFont="1" applyBorder="1"/>
    <xf numFmtId="0" fontId="10" fillId="0" borderId="3" xfId="0" applyFont="1" applyBorder="1" applyAlignment="1">
      <alignment vertical="center"/>
    </xf>
    <xf numFmtId="187" fontId="10" fillId="0" borderId="3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Border="1"/>
    <xf numFmtId="3" fontId="3" fillId="0" borderId="5" xfId="0" applyNumberFormat="1" applyFont="1" applyFill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87" fontId="5" fillId="0" borderId="2" xfId="1" applyNumberFormat="1" applyFont="1" applyFill="1" applyBorder="1" applyAlignment="1">
      <alignment horizontal="left"/>
    </xf>
    <xf numFmtId="187" fontId="5" fillId="0" borderId="26" xfId="1" applyNumberFormat="1" applyFont="1" applyFill="1" applyBorder="1" applyAlignment="1">
      <alignment horizontal="left"/>
    </xf>
    <xf numFmtId="187" fontId="5" fillId="0" borderId="30" xfId="1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87" fontId="5" fillId="0" borderId="3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187" fontId="5" fillId="0" borderId="4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187" fontId="5" fillId="3" borderId="0" xfId="1" applyNumberFormat="1" applyFont="1" applyFill="1"/>
    <xf numFmtId="0" fontId="3" fillId="0" borderId="24" xfId="0" applyFont="1" applyBorder="1" applyAlignment="1">
      <alignment horizontal="left"/>
    </xf>
    <xf numFmtId="187" fontId="3" fillId="0" borderId="4" xfId="1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Border="1"/>
    <xf numFmtId="0" fontId="10" fillId="0" borderId="4" xfId="0" applyFont="1" applyBorder="1" applyAlignment="1">
      <alignment horizontal="right" vertical="top"/>
    </xf>
    <xf numFmtId="187" fontId="3" fillId="0" borderId="3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11" fillId="0" borderId="0" xfId="0" applyFont="1" applyFill="1" applyBorder="1" applyAlignment="1">
      <alignment horizontal="left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15" xfId="0" applyFont="1" applyFill="1" applyBorder="1"/>
    <xf numFmtId="3" fontId="3" fillId="0" borderId="3" xfId="0" applyNumberFormat="1" applyFont="1" applyFill="1" applyBorder="1" applyAlignment="1">
      <alignment horizontal="right"/>
    </xf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24" xfId="0" applyFont="1" applyFill="1" applyBorder="1"/>
    <xf numFmtId="0" fontId="3" fillId="2" borderId="4" xfId="0" applyFont="1" applyFill="1" applyBorder="1"/>
    <xf numFmtId="0" fontId="3" fillId="2" borderId="27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vertical="top"/>
    </xf>
    <xf numFmtId="0" fontId="21" fillId="2" borderId="9" xfId="0" applyFont="1" applyFill="1" applyBorder="1" applyAlignment="1">
      <alignment horizontal="center"/>
    </xf>
    <xf numFmtId="0" fontId="3" fillId="5" borderId="4" xfId="0" applyFont="1" applyFill="1" applyBorder="1" applyAlignment="1">
      <alignment vertical="top"/>
    </xf>
    <xf numFmtId="0" fontId="3" fillId="2" borderId="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0" xfId="0" applyFont="1" applyFill="1"/>
    <xf numFmtId="3" fontId="3" fillId="0" borderId="24" xfId="0" applyNumberFormat="1" applyFont="1" applyFill="1" applyBorder="1"/>
    <xf numFmtId="187" fontId="3" fillId="0" borderId="1" xfId="1" applyNumberFormat="1" applyFont="1" applyFill="1" applyBorder="1" applyAlignment="1">
      <alignment horizontal="right"/>
    </xf>
    <xf numFmtId="187" fontId="3" fillId="0" borderId="24" xfId="1" applyNumberFormat="1" applyFont="1" applyFill="1" applyBorder="1" applyAlignment="1">
      <alignment horizontal="right"/>
    </xf>
    <xf numFmtId="187" fontId="3" fillId="0" borderId="1" xfId="1" applyNumberFormat="1" applyFont="1" applyFill="1" applyBorder="1"/>
    <xf numFmtId="187" fontId="3" fillId="0" borderId="3" xfId="1" applyNumberFormat="1" applyFont="1" applyFill="1" applyBorder="1"/>
    <xf numFmtId="187" fontId="3" fillId="0" borderId="0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5" xfId="0" applyFont="1" applyFill="1" applyBorder="1" applyAlignment="1">
      <alignment horizontal="center" vertical="center"/>
    </xf>
    <xf numFmtId="187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187" fontId="8" fillId="0" borderId="3" xfId="1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187" fontId="3" fillId="0" borderId="5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2" applyFont="1" applyBorder="1"/>
    <xf numFmtId="0" fontId="3" fillId="0" borderId="4" xfId="2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187" fontId="14" fillId="0" borderId="0" xfId="0" applyNumberFormat="1" applyFont="1" applyFill="1" applyAlignment="1">
      <alignment horizontal="right"/>
    </xf>
    <xf numFmtId="0" fontId="5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61" fontId="3" fillId="0" borderId="3" xfId="0" applyNumberFormat="1" applyFont="1" applyBorder="1" applyAlignment="1">
      <alignment horizontal="right" vertical="top" wrapText="1"/>
    </xf>
    <xf numFmtId="1" fontId="3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1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61" fontId="3" fillId="0" borderId="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right" vertical="top" wrapText="1"/>
    </xf>
    <xf numFmtId="61" fontId="3" fillId="0" borderId="3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61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vertical="top" wrapText="1"/>
    </xf>
    <xf numFmtId="43" fontId="3" fillId="0" borderId="1" xfId="1" applyFont="1" applyBorder="1"/>
    <xf numFmtId="3" fontId="3" fillId="0" borderId="1" xfId="0" applyNumberFormat="1" applyFont="1" applyBorder="1"/>
    <xf numFmtId="49" fontId="3" fillId="0" borderId="3" xfId="0" applyNumberFormat="1" applyFont="1" applyBorder="1" applyAlignment="1">
      <alignment horizontal="right"/>
    </xf>
    <xf numFmtId="43" fontId="3" fillId="0" borderId="4" xfId="1" applyFont="1" applyBorder="1"/>
    <xf numFmtId="0" fontId="3" fillId="0" borderId="7" xfId="0" applyFont="1" applyBorder="1"/>
    <xf numFmtId="0" fontId="3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" fontId="3" fillId="0" borderId="3" xfId="0" applyNumberFormat="1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" fontId="3" fillId="0" borderId="4" xfId="0" applyNumberFormat="1" applyFont="1" applyBorder="1" applyAlignment="1"/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top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right"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right" vertical="top"/>
    </xf>
    <xf numFmtId="1" fontId="3" fillId="0" borderId="3" xfId="0" applyNumberFormat="1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0" fontId="3" fillId="0" borderId="1" xfId="0" applyFont="1" applyBorder="1" applyAlignment="1"/>
    <xf numFmtId="0" fontId="3" fillId="0" borderId="1" xfId="0" applyFont="1" applyFill="1" applyBorder="1" applyAlignment="1"/>
    <xf numFmtId="1" fontId="3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49" fontId="3" fillId="0" borderId="4" xfId="0" applyNumberFormat="1" applyFont="1" applyBorder="1" applyAlignment="1">
      <alignment horizontal="right" vertical="top"/>
    </xf>
    <xf numFmtId="1" fontId="3" fillId="0" borderId="4" xfId="0" applyNumberFormat="1" applyFont="1" applyBorder="1" applyAlignment="1">
      <alignment vertical="top"/>
    </xf>
    <xf numFmtId="0" fontId="3" fillId="0" borderId="4" xfId="0" applyFont="1" applyBorder="1" applyAlignment="1"/>
    <xf numFmtId="0" fontId="3" fillId="0" borderId="24" xfId="0" applyFont="1" applyBorder="1" applyAlignment="1"/>
    <xf numFmtId="0" fontId="3" fillId="0" borderId="27" xfId="0" applyFont="1" applyBorder="1" applyAlignment="1"/>
    <xf numFmtId="0" fontId="3" fillId="0" borderId="27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87" fontId="3" fillId="0" borderId="1" xfId="1" applyNumberFormat="1" applyFont="1" applyBorder="1" applyAlignment="1"/>
    <xf numFmtId="0" fontId="3" fillId="2" borderId="1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justify" vertical="top"/>
    </xf>
    <xf numFmtId="3" fontId="3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justify" vertical="top"/>
    </xf>
    <xf numFmtId="0" fontId="5" fillId="6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/>
    </xf>
    <xf numFmtId="3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justify" vertical="top" wrapText="1"/>
    </xf>
    <xf numFmtId="187" fontId="3" fillId="0" borderId="1" xfId="1" applyNumberFormat="1" applyFont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43" fontId="22" fillId="0" borderId="0" xfId="1" applyFont="1"/>
    <xf numFmtId="43" fontId="0" fillId="0" borderId="0" xfId="1" applyFont="1"/>
    <xf numFmtId="43" fontId="22" fillId="0" borderId="0" xfId="0" applyNumberFormat="1" applyFont="1"/>
    <xf numFmtId="0" fontId="1" fillId="0" borderId="0" xfId="0" applyFont="1"/>
    <xf numFmtId="43" fontId="1" fillId="0" borderId="0" xfId="1" applyFont="1"/>
    <xf numFmtId="49" fontId="1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left"/>
    </xf>
    <xf numFmtId="187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Alignment="1">
      <alignment horizontal="left"/>
    </xf>
    <xf numFmtId="187" fontId="14" fillId="0" borderId="0" xfId="0" applyNumberFormat="1" applyFont="1" applyFill="1"/>
    <xf numFmtId="3" fontId="1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horizontal="center"/>
    </xf>
    <xf numFmtId="187" fontId="3" fillId="0" borderId="0" xfId="0" applyNumberFormat="1" applyFont="1" applyBorder="1"/>
    <xf numFmtId="3" fontId="3" fillId="0" borderId="0" xfId="0" applyNumberFormat="1" applyFont="1" applyFill="1" applyBorder="1"/>
    <xf numFmtId="49" fontId="3" fillId="0" borderId="0" xfId="0" applyNumberFormat="1" applyFont="1" applyFill="1" applyBorder="1" applyAlignment="1"/>
    <xf numFmtId="49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/>
    <xf numFmtId="0" fontId="3" fillId="3" borderId="5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top"/>
    </xf>
    <xf numFmtId="3" fontId="3" fillId="0" borderId="0" xfId="0" applyNumberFormat="1" applyFont="1" applyBorder="1" applyAlignment="1">
      <alignment horizontal="left" vertical="top"/>
    </xf>
    <xf numFmtId="187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horizontal="left"/>
    </xf>
    <xf numFmtId="187" fontId="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43" fontId="11" fillId="0" borderId="0" xfId="1" applyFont="1" applyFill="1" applyAlignment="1">
      <alignment horizontal="right"/>
    </xf>
    <xf numFmtId="43" fontId="1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3" fontId="2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187" fontId="23" fillId="0" borderId="0" xfId="0" applyNumberFormat="1" applyFont="1" applyBorder="1"/>
    <xf numFmtId="187" fontId="3" fillId="0" borderId="0" xfId="0" applyNumberFormat="1" applyFont="1" applyBorder="1" applyAlignment="1">
      <alignment horizontal="left" vertical="top"/>
    </xf>
    <xf numFmtId="0" fontId="24" fillId="0" borderId="9" xfId="0" applyFont="1" applyBorder="1"/>
    <xf numFmtId="0" fontId="24" fillId="0" borderId="1" xfId="0" applyFont="1" applyBorder="1"/>
    <xf numFmtId="0" fontId="24" fillId="0" borderId="6" xfId="0" applyFont="1" applyBorder="1"/>
    <xf numFmtId="0" fontId="24" fillId="0" borderId="3" xfId="0" applyFont="1" applyBorder="1"/>
    <xf numFmtId="0" fontId="3" fillId="0" borderId="22" xfId="0" applyFont="1" applyBorder="1" applyAlignment="1">
      <alignment horizontal="right" vertical="center"/>
    </xf>
    <xf numFmtId="3" fontId="3" fillId="0" borderId="22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vertical="center"/>
    </xf>
    <xf numFmtId="0" fontId="24" fillId="0" borderId="2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87" fontId="3" fillId="0" borderId="15" xfId="1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87" fontId="3" fillId="0" borderId="9" xfId="1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87" fontId="3" fillId="0" borderId="4" xfId="1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9" xfId="0" applyFont="1" applyFill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2" borderId="9" xfId="0" applyFont="1" applyFill="1" applyBorder="1"/>
    <xf numFmtId="3" fontId="3" fillId="2" borderId="6" xfId="0" applyNumberFormat="1" applyFont="1" applyFill="1" applyBorder="1" applyAlignment="1">
      <alignment horizontal="right"/>
    </xf>
    <xf numFmtId="187" fontId="3" fillId="2" borderId="24" xfId="1" applyNumberFormat="1" applyFont="1" applyFill="1" applyBorder="1" applyAlignment="1">
      <alignment horizontal="center"/>
    </xf>
    <xf numFmtId="187" fontId="3" fillId="2" borderId="3" xfId="1" applyNumberFormat="1" applyFont="1" applyFill="1" applyBorder="1"/>
    <xf numFmtId="0" fontId="3" fillId="2" borderId="24" xfId="0" applyFont="1" applyFill="1" applyBorder="1" applyAlignment="1">
      <alignment horizontal="center"/>
    </xf>
    <xf numFmtId="187" fontId="3" fillId="0" borderId="3" xfId="1" applyNumberFormat="1" applyFont="1" applyFill="1" applyBorder="1" applyAlignment="1">
      <alignment horizontal="left" vertical="top"/>
    </xf>
    <xf numFmtId="187" fontId="3" fillId="0" borderId="4" xfId="1" applyNumberFormat="1" applyFont="1" applyFill="1" applyBorder="1" applyAlignment="1">
      <alignment horizontal="left" vertical="top"/>
    </xf>
    <xf numFmtId="3" fontId="3" fillId="2" borderId="9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0" fontId="3" fillId="2" borderId="3" xfId="0" applyFont="1" applyFill="1" applyBorder="1" applyAlignment="1"/>
    <xf numFmtId="187" fontId="3" fillId="2" borderId="9" xfId="1" applyNumberFormat="1" applyFont="1" applyFill="1" applyBorder="1" applyAlignment="1">
      <alignment horizontal="right"/>
    </xf>
    <xf numFmtId="187" fontId="3" fillId="2" borderId="9" xfId="1" applyNumberFormat="1" applyFont="1" applyFill="1" applyBorder="1"/>
    <xf numFmtId="0" fontId="3" fillId="5" borderId="24" xfId="0" applyFont="1" applyFill="1" applyBorder="1" applyAlignment="1">
      <alignment vertical="top"/>
    </xf>
    <xf numFmtId="0" fontId="3" fillId="2" borderId="15" xfId="0" applyFont="1" applyFill="1" applyBorder="1"/>
    <xf numFmtId="0" fontId="3" fillId="5" borderId="27" xfId="0" applyFont="1" applyFill="1" applyBorder="1" applyAlignment="1">
      <alignment vertical="top"/>
    </xf>
    <xf numFmtId="3" fontId="3" fillId="2" borderId="3" xfId="0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21" fillId="2" borderId="4" xfId="0" applyFont="1" applyFill="1" applyBorder="1"/>
    <xf numFmtId="187" fontId="3" fillId="2" borderId="6" xfId="1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3" fontId="3" fillId="5" borderId="9" xfId="0" applyNumberFormat="1" applyFont="1" applyFill="1" applyBorder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87" fontId="3" fillId="0" borderId="6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top"/>
    </xf>
    <xf numFmtId="0" fontId="3" fillId="0" borderId="3" xfId="0" applyFont="1" applyFill="1" applyBorder="1" applyAlignment="1">
      <alignment vertical="center"/>
    </xf>
    <xf numFmtId="187" fontId="3" fillId="0" borderId="9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187" fontId="3" fillId="0" borderId="15" xfId="1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187" fontId="3" fillId="0" borderId="3" xfId="1" applyNumberFormat="1" applyFont="1" applyBorder="1" applyAlignment="1">
      <alignment horizontal="right" vertical="center"/>
    </xf>
    <xf numFmtId="0" fontId="3" fillId="2" borderId="24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87" fontId="3" fillId="0" borderId="15" xfId="1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center"/>
    </xf>
    <xf numFmtId="187" fontId="3" fillId="0" borderId="4" xfId="1" applyNumberFormat="1" applyFont="1" applyBorder="1" applyAlignment="1">
      <alignment vertical="center"/>
    </xf>
    <xf numFmtId="187" fontId="3" fillId="0" borderId="27" xfId="1" applyNumberFormat="1" applyFont="1" applyBorder="1" applyAlignment="1">
      <alignment vertical="center"/>
    </xf>
    <xf numFmtId="187" fontId="3" fillId="2" borderId="0" xfId="1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5" fillId="0" borderId="1" xfId="0" applyFont="1" applyFill="1" applyBorder="1"/>
    <xf numFmtId="3" fontId="3" fillId="0" borderId="24" xfId="0" applyNumberFormat="1" applyFont="1" applyBorder="1" applyAlignment="1">
      <alignment vertical="center"/>
    </xf>
    <xf numFmtId="0" fontId="3" fillId="2" borderId="6" xfId="0" applyFont="1" applyFill="1" applyBorder="1"/>
    <xf numFmtId="0" fontId="3" fillId="5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vertical="top"/>
    </xf>
    <xf numFmtId="0" fontId="25" fillId="2" borderId="3" xfId="0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2" borderId="7" xfId="0" applyFont="1" applyFill="1" applyBorder="1"/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3" fontId="3" fillId="5" borderId="9" xfId="0" applyNumberFormat="1" applyFont="1" applyFill="1" applyBorder="1" applyAlignment="1">
      <alignment horizontal="right" vertical="top"/>
    </xf>
    <xf numFmtId="3" fontId="3" fillId="5" borderId="3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center"/>
    </xf>
    <xf numFmtId="187" fontId="3" fillId="0" borderId="3" xfId="3" applyNumberFormat="1" applyFont="1" applyBorder="1" applyAlignment="1">
      <alignment horizontal="right" vertical="center" shrinkToFit="1"/>
    </xf>
    <xf numFmtId="0" fontId="3" fillId="0" borderId="6" xfId="0" applyFont="1" applyBorder="1"/>
    <xf numFmtId="0" fontId="3" fillId="0" borderId="0" xfId="0" applyFont="1" applyBorder="1" applyAlignment="1">
      <alignment horizontal="left" wrapText="1"/>
    </xf>
    <xf numFmtId="187" fontId="3" fillId="0" borderId="27" xfId="1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87" fontId="3" fillId="0" borderId="1" xfId="1" applyNumberFormat="1" applyFont="1" applyFill="1" applyBorder="1" applyAlignment="1">
      <alignment horizontal="center"/>
    </xf>
    <xf numFmtId="0" fontId="3" fillId="0" borderId="1" xfId="2" applyFont="1" applyBorder="1"/>
    <xf numFmtId="3" fontId="3" fillId="0" borderId="1" xfId="2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3" fillId="0" borderId="3" xfId="2" applyFont="1" applyBorder="1" applyAlignment="1">
      <alignment horizontal="center"/>
    </xf>
    <xf numFmtId="0" fontId="3" fillId="0" borderId="3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187" fontId="3" fillId="0" borderId="1" xfId="1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top" wrapText="1"/>
    </xf>
    <xf numFmtId="61" fontId="3" fillId="0" borderId="24" xfId="0" applyNumberFormat="1" applyFont="1" applyBorder="1" applyAlignment="1">
      <alignment horizontal="center" vertical="top" wrapText="1"/>
    </xf>
    <xf numFmtId="61" fontId="3" fillId="0" borderId="27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/>
    </xf>
    <xf numFmtId="3" fontId="3" fillId="0" borderId="24" xfId="0" applyNumberFormat="1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0" fontId="3" fillId="0" borderId="25" xfId="0" applyFont="1" applyBorder="1" applyAlignment="1">
      <alignment horizontal="center"/>
    </xf>
    <xf numFmtId="43" fontId="3" fillId="0" borderId="5" xfId="1" applyFont="1" applyBorder="1"/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187" fontId="3" fillId="6" borderId="3" xfId="1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187" fontId="3" fillId="0" borderId="1" xfId="1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vertical="center"/>
    </xf>
    <xf numFmtId="187" fontId="3" fillId="0" borderId="3" xfId="1" applyNumberFormat="1" applyFont="1" applyBorder="1"/>
    <xf numFmtId="43" fontId="3" fillId="0" borderId="0" xfId="1" applyFont="1" applyBorder="1"/>
    <xf numFmtId="187" fontId="3" fillId="0" borderId="4" xfId="1" applyNumberFormat="1" applyFont="1" applyBorder="1"/>
    <xf numFmtId="0" fontId="3" fillId="0" borderId="24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87" fontId="3" fillId="0" borderId="27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187" fontId="3" fillId="0" borderId="4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/>
    </xf>
    <xf numFmtId="187" fontId="3" fillId="0" borderId="1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87" fontId="3" fillId="0" borderId="24" xfId="1" applyNumberFormat="1" applyFont="1" applyBorder="1" applyAlignment="1">
      <alignment horizontal="center"/>
    </xf>
    <xf numFmtId="0" fontId="26" fillId="0" borderId="6" xfId="0" applyFont="1" applyFill="1" applyBorder="1"/>
    <xf numFmtId="0" fontId="26" fillId="0" borderId="9" xfId="0" applyFont="1" applyFill="1" applyBorder="1"/>
    <xf numFmtId="0" fontId="3" fillId="0" borderId="3" xfId="2" applyFont="1" applyFill="1" applyBorder="1"/>
    <xf numFmtId="61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1" fontId="25" fillId="0" borderId="3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3" fontId="3" fillId="0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43" fontId="3" fillId="0" borderId="3" xfId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vertical="top" wrapText="1"/>
    </xf>
    <xf numFmtId="187" fontId="3" fillId="0" borderId="3" xfId="1" applyNumberFormat="1" applyFont="1" applyFill="1" applyBorder="1" applyAlignment="1"/>
    <xf numFmtId="187" fontId="3" fillId="0" borderId="0" xfId="1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5" borderId="15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187" fontId="3" fillId="2" borderId="6" xfId="1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/>
    </xf>
    <xf numFmtId="3" fontId="6" fillId="0" borderId="0" xfId="0" applyNumberFormat="1" applyFont="1" applyFill="1" applyAlignment="1">
      <alignment horizontal="left" vertical="top"/>
    </xf>
    <xf numFmtId="187" fontId="3" fillId="2" borderId="1" xfId="1" applyNumberFormat="1" applyFont="1" applyFill="1" applyBorder="1" applyAlignment="1">
      <alignment horizontal="right"/>
    </xf>
    <xf numFmtId="187" fontId="3" fillId="2" borderId="3" xfId="1" applyNumberFormat="1" applyFont="1" applyFill="1" applyBorder="1" applyAlignment="1">
      <alignment horizontal="right"/>
    </xf>
    <xf numFmtId="187" fontId="6" fillId="0" borderId="0" xfId="0" applyNumberFormat="1" applyFont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10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7" fontId="3" fillId="0" borderId="2" xfId="1" applyNumberFormat="1" applyFont="1" applyFill="1" applyBorder="1" applyAlignment="1">
      <alignment horizontal="center"/>
    </xf>
    <xf numFmtId="187" fontId="3" fillId="0" borderId="26" xfId="1" applyNumberFormat="1" applyFont="1" applyFill="1" applyBorder="1" applyAlignment="1">
      <alignment horizontal="center"/>
    </xf>
    <xf numFmtId="187" fontId="3" fillId="0" borderId="30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7" xfId="0" applyFont="1" applyBorder="1" applyAlignment="1">
      <alignment horizontal="right"/>
    </xf>
    <xf numFmtId="0" fontId="5" fillId="0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87" fontId="3" fillId="2" borderId="1" xfId="1" applyNumberFormat="1" applyFont="1" applyFill="1" applyBorder="1" applyAlignment="1">
      <alignment horizontal="center"/>
    </xf>
    <xf numFmtId="187" fontId="3" fillId="2" borderId="7" xfId="1" applyNumberFormat="1" applyFont="1" applyFill="1" applyBorder="1"/>
    <xf numFmtId="0" fontId="3" fillId="2" borderId="8" xfId="0" applyFont="1" applyFill="1" applyBorder="1"/>
    <xf numFmtId="187" fontId="3" fillId="2" borderId="0" xfId="1" applyNumberFormat="1" applyFont="1" applyFill="1" applyBorder="1"/>
    <xf numFmtId="187" fontId="3" fillId="2" borderId="3" xfId="1" applyNumberFormat="1" applyFont="1" applyFill="1" applyBorder="1" applyAlignment="1">
      <alignment horizontal="center"/>
    </xf>
    <xf numFmtId="0" fontId="8" fillId="2" borderId="24" xfId="0" applyFont="1" applyFill="1" applyBorder="1"/>
    <xf numFmtId="0" fontId="8" fillId="2" borderId="4" xfId="0" applyFont="1" applyFill="1" applyBorder="1"/>
    <xf numFmtId="0" fontId="8" fillId="2" borderId="3" xfId="0" applyFont="1" applyFill="1" applyBorder="1"/>
    <xf numFmtId="0" fontId="27" fillId="0" borderId="0" xfId="0" applyFont="1" applyFill="1"/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26" fillId="0" borderId="0" xfId="0" applyFont="1" applyFill="1"/>
    <xf numFmtId="0" fontId="28" fillId="0" borderId="24" xfId="0" applyFont="1" applyFill="1" applyBorder="1" applyAlignment="1">
      <alignment horizontal="center"/>
    </xf>
    <xf numFmtId="0" fontId="26" fillId="0" borderId="3" xfId="0" applyFont="1" applyFill="1" applyBorder="1"/>
    <xf numFmtId="187" fontId="3" fillId="0" borderId="1" xfId="1" applyNumberFormat="1" applyFont="1" applyBorder="1" applyAlignment="1">
      <alignment horizontal="right" vertical="center" shrinkToFit="1"/>
    </xf>
    <xf numFmtId="0" fontId="26" fillId="0" borderId="7" xfId="0" applyFont="1" applyFill="1" applyBorder="1"/>
    <xf numFmtId="187" fontId="3" fillId="0" borderId="3" xfId="1" applyNumberFormat="1" applyFont="1" applyBorder="1" applyAlignment="1">
      <alignment horizontal="right" vertical="center" shrinkToFit="1"/>
    </xf>
    <xf numFmtId="0" fontId="26" fillId="0" borderId="0" xfId="0" applyFont="1" applyFill="1" applyBorder="1"/>
    <xf numFmtId="0" fontId="3" fillId="0" borderId="3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26" fillId="0" borderId="5" xfId="0" applyFont="1" applyFill="1" applyBorder="1"/>
    <xf numFmtId="0" fontId="26" fillId="0" borderId="4" xfId="0" applyFont="1" applyFill="1" applyBorder="1"/>
    <xf numFmtId="0" fontId="26" fillId="0" borderId="0" xfId="0" applyFont="1" applyFill="1" applyAlignment="1"/>
    <xf numFmtId="0" fontId="26" fillId="0" borderId="3" xfId="0" applyFont="1" applyFill="1" applyBorder="1" applyAlignment="1"/>
    <xf numFmtId="3" fontId="3" fillId="0" borderId="4" xfId="0" applyNumberFormat="1" applyFont="1" applyBorder="1"/>
    <xf numFmtId="0" fontId="28" fillId="0" borderId="27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/>
    <xf numFmtId="0" fontId="28" fillId="0" borderId="4" xfId="0" applyFont="1" applyFill="1" applyBorder="1"/>
    <xf numFmtId="0" fontId="28" fillId="0" borderId="0" xfId="0" applyFont="1" applyFill="1" applyBorder="1"/>
    <xf numFmtId="3" fontId="5" fillId="0" borderId="0" xfId="0" applyNumberFormat="1" applyFont="1" applyFill="1"/>
    <xf numFmtId="0" fontId="5" fillId="0" borderId="5" xfId="0" applyFont="1" applyFill="1" applyBorder="1"/>
    <xf numFmtId="0" fontId="26" fillId="0" borderId="24" xfId="0" applyFont="1" applyFill="1" applyBorder="1"/>
    <xf numFmtId="0" fontId="28" fillId="0" borderId="4" xfId="0" applyFont="1" applyFill="1" applyBorder="1" applyAlignment="1">
      <alignment horizontal="center"/>
    </xf>
    <xf numFmtId="0" fontId="26" fillId="0" borderId="27" xfId="0" applyFont="1" applyFill="1" applyBorder="1"/>
    <xf numFmtId="0" fontId="3" fillId="0" borderId="25" xfId="0" applyFont="1" applyBorder="1"/>
    <xf numFmtId="0" fontId="29" fillId="0" borderId="0" xfId="0" applyFont="1" applyFill="1" applyBorder="1"/>
    <xf numFmtId="3" fontId="3" fillId="0" borderId="9" xfId="0" applyNumberFormat="1" applyFont="1" applyBorder="1" applyAlignment="1">
      <alignment horizontal="center"/>
    </xf>
    <xf numFmtId="49" fontId="3" fillId="0" borderId="3" xfId="1" applyNumberFormat="1" applyFont="1" applyFill="1" applyBorder="1" applyAlignment="1">
      <alignment horizontal="right" vertical="top" wrapText="1"/>
    </xf>
    <xf numFmtId="43" fontId="3" fillId="0" borderId="4" xfId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9" fontId="3" fillId="0" borderId="3" xfId="0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Border="1" applyAlignment="1">
      <alignment vertical="top"/>
    </xf>
    <xf numFmtId="187" fontId="3" fillId="0" borderId="0" xfId="0" applyNumberFormat="1" applyFont="1" applyFill="1"/>
    <xf numFmtId="187" fontId="3" fillId="0" borderId="0" xfId="0" applyNumberFormat="1" applyFont="1" applyFill="1" applyBorder="1" applyAlignment="1">
      <alignment horizontal="left"/>
    </xf>
    <xf numFmtId="3" fontId="3" fillId="0" borderId="9" xfId="0" applyNumberFormat="1" applyFont="1" applyBorder="1" applyAlignment="1">
      <alignment horizontal="right"/>
    </xf>
    <xf numFmtId="49" fontId="11" fillId="0" borderId="0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7" fontId="3" fillId="0" borderId="2" xfId="1" applyNumberFormat="1" applyFont="1" applyFill="1" applyBorder="1" applyAlignment="1">
      <alignment horizontal="center"/>
    </xf>
    <xf numFmtId="187" fontId="3" fillId="0" borderId="26" xfId="1" applyNumberFormat="1" applyFont="1" applyFill="1" applyBorder="1" applyAlignment="1">
      <alignment horizontal="center"/>
    </xf>
    <xf numFmtId="187" fontId="3" fillId="0" borderId="30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5" fillId="0" borderId="0" xfId="0" applyFont="1" applyFill="1" applyAlignment="1">
      <alignment horizontal="left"/>
    </xf>
    <xf numFmtId="3" fontId="5" fillId="3" borderId="5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612;&#3609;&#3614;&#3633;&#3602;&#3609;&#3634;&#3626;&#3634;&#3617;&#3611;&#3637;%20(&#3614;.&#3624;.2560%20-%20&#3614;.&#3624;.2562)%20&#3585;&#3629;&#3591;&#3626;&#3623;&#3633;&#3626;&#36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2)"/>
      <sheetName val="Sheet2"/>
      <sheetName val="Sheet3"/>
    </sheetNames>
    <sheetDataSet>
      <sheetData sheetId="0">
        <row r="57">
          <cell r="B57" t="str">
            <v>โครงการพัฒนาศูนย์</v>
          </cell>
          <cell r="D57" t="str">
            <v xml:space="preserve">ผู้สูงอายุ ผู้พิการ    </v>
          </cell>
          <cell r="E57">
            <v>150000</v>
          </cell>
        </row>
        <row r="58">
          <cell r="D58" t="str">
            <v>เด็กและเยาวชน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S690"/>
  <sheetViews>
    <sheetView view="pageLayout" topLeftCell="A664" zoomScaleNormal="100" zoomScaleSheetLayoutView="100" workbookViewId="0">
      <selection activeCell="L439" sqref="L439"/>
    </sheetView>
  </sheetViews>
  <sheetFormatPr defaultColWidth="9.140625" defaultRowHeight="21.95" customHeight="1" x14ac:dyDescent="0.5"/>
  <cols>
    <col min="1" max="1" width="3.140625" style="6" customWidth="1"/>
    <col min="2" max="2" width="26.28515625" style="1" customWidth="1"/>
    <col min="3" max="3" width="25.85546875" style="1" customWidth="1"/>
    <col min="4" max="4" width="20.7109375" style="1" customWidth="1"/>
    <col min="5" max="5" width="10.85546875" style="32" customWidth="1"/>
    <col min="6" max="8" width="9" style="32" customWidth="1"/>
    <col min="9" max="9" width="22.7109375" style="1" customWidth="1"/>
    <col min="10" max="10" width="0.140625" style="1" hidden="1" customWidth="1"/>
    <col min="11" max="11" width="10.28515625" style="1" customWidth="1"/>
    <col min="12" max="12" width="15.5703125" style="1" customWidth="1"/>
    <col min="13" max="13" width="13.7109375" style="1" customWidth="1"/>
    <col min="14" max="16384" width="9.140625" style="1"/>
  </cols>
  <sheetData>
    <row r="1" spans="1:13" ht="21.95" customHeight="1" x14ac:dyDescent="0.5">
      <c r="A1" s="924" t="s">
        <v>2670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</row>
    <row r="2" spans="1:13" ht="21.95" customHeight="1" x14ac:dyDescent="0.5">
      <c r="A2" s="145" t="s">
        <v>77</v>
      </c>
      <c r="C2" s="235"/>
      <c r="D2" s="235"/>
      <c r="E2" s="235"/>
      <c r="F2" s="235"/>
      <c r="G2" s="235"/>
      <c r="H2" s="235"/>
      <c r="I2" s="235"/>
      <c r="J2" s="235"/>
      <c r="K2" s="235"/>
      <c r="L2" s="145"/>
    </row>
    <row r="3" spans="1:13" ht="21.95" customHeight="1" x14ac:dyDescent="0.5">
      <c r="A3" s="145" t="s">
        <v>78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3" ht="21.95" customHeight="1" x14ac:dyDescent="0.5">
      <c r="A4" s="145" t="s">
        <v>85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s="569" customFormat="1" ht="21.95" customHeight="1" x14ac:dyDescent="0.5">
      <c r="A5" s="33" t="s">
        <v>86</v>
      </c>
      <c r="B5" s="33"/>
      <c r="C5" s="33"/>
      <c r="D5" s="33"/>
      <c r="E5" s="107"/>
      <c r="F5" s="107"/>
      <c r="G5" s="107"/>
      <c r="H5" s="107"/>
      <c r="I5" s="33"/>
      <c r="J5" s="33"/>
      <c r="K5" s="33"/>
      <c r="L5" s="400"/>
      <c r="M5" s="399"/>
    </row>
    <row r="6" spans="1:13" ht="21.95" customHeight="1" x14ac:dyDescent="0.5">
      <c r="A6" s="391"/>
      <c r="B6" s="11"/>
      <c r="C6" s="11"/>
      <c r="D6" s="31" t="s">
        <v>63</v>
      </c>
      <c r="E6" s="12" t="s">
        <v>73</v>
      </c>
      <c r="F6" s="13"/>
      <c r="G6" s="14"/>
      <c r="H6" s="16" t="s">
        <v>75</v>
      </c>
      <c r="I6" s="31" t="s">
        <v>65</v>
      </c>
      <c r="J6" s="15" t="s">
        <v>67</v>
      </c>
      <c r="K6" s="31" t="s">
        <v>69</v>
      </c>
      <c r="L6" s="589">
        <f>E9+E13+E19+E29+E36</f>
        <v>330000</v>
      </c>
      <c r="M6" s="1">
        <v>5</v>
      </c>
    </row>
    <row r="7" spans="1:13" ht="21.95" customHeight="1" x14ac:dyDescent="0.5">
      <c r="A7" s="392" t="s">
        <v>61</v>
      </c>
      <c r="B7" s="392" t="s">
        <v>12</v>
      </c>
      <c r="C7" s="392" t="s">
        <v>62</v>
      </c>
      <c r="D7" s="2" t="s">
        <v>64</v>
      </c>
      <c r="E7" s="16">
        <v>2560</v>
      </c>
      <c r="F7" s="16">
        <v>2561</v>
      </c>
      <c r="G7" s="16">
        <v>2562</v>
      </c>
      <c r="H7" s="26" t="s">
        <v>76</v>
      </c>
      <c r="I7" s="2" t="s">
        <v>66</v>
      </c>
      <c r="J7" s="17" t="s">
        <v>68</v>
      </c>
      <c r="K7" s="2" t="s">
        <v>70</v>
      </c>
      <c r="L7" s="24"/>
    </row>
    <row r="8" spans="1:13" ht="21.95" customHeight="1" x14ac:dyDescent="0.5">
      <c r="A8" s="393"/>
      <c r="B8" s="18"/>
      <c r="C8" s="18"/>
      <c r="D8" s="3"/>
      <c r="E8" s="19" t="s">
        <v>9</v>
      </c>
      <c r="F8" s="19" t="s">
        <v>9</v>
      </c>
      <c r="G8" s="19" t="s">
        <v>9</v>
      </c>
      <c r="H8" s="19"/>
      <c r="I8" s="20"/>
      <c r="J8" s="20"/>
      <c r="K8" s="20"/>
      <c r="L8" s="394"/>
    </row>
    <row r="9" spans="1:13" s="5" customFormat="1" ht="21.95" customHeight="1" x14ac:dyDescent="0.5">
      <c r="A9" s="40">
        <v>1</v>
      </c>
      <c r="B9" s="7" t="s">
        <v>2246</v>
      </c>
      <c r="C9" s="7" t="s">
        <v>2247</v>
      </c>
      <c r="D9" s="7" t="s">
        <v>98</v>
      </c>
      <c r="E9" s="459">
        <v>100000</v>
      </c>
      <c r="F9" s="40"/>
      <c r="G9" s="7"/>
      <c r="H9" s="53" t="s">
        <v>11</v>
      </c>
      <c r="I9" s="85" t="s">
        <v>2248</v>
      </c>
      <c r="J9" s="98"/>
      <c r="K9" s="41" t="s">
        <v>450</v>
      </c>
      <c r="L9" s="394"/>
    </row>
    <row r="10" spans="1:13" s="5" customFormat="1" ht="21.95" customHeight="1" x14ac:dyDescent="0.5">
      <c r="A10" s="40"/>
      <c r="B10" s="7" t="s">
        <v>458</v>
      </c>
      <c r="C10" s="7" t="s">
        <v>459</v>
      </c>
      <c r="D10" s="7"/>
      <c r="E10" s="446" t="s">
        <v>93</v>
      </c>
      <c r="F10" s="40"/>
      <c r="G10" s="7"/>
      <c r="H10" s="53" t="s">
        <v>12</v>
      </c>
      <c r="I10" s="85" t="s">
        <v>2249</v>
      </c>
      <c r="J10" s="98"/>
      <c r="K10" s="41" t="s">
        <v>451</v>
      </c>
      <c r="L10" s="394"/>
    </row>
    <row r="11" spans="1:13" s="5" customFormat="1" ht="21.95" customHeight="1" x14ac:dyDescent="0.5">
      <c r="A11" s="40"/>
      <c r="B11" s="7" t="s">
        <v>102</v>
      </c>
      <c r="C11" s="7"/>
      <c r="D11" s="7"/>
      <c r="E11" s="446"/>
      <c r="F11" s="40"/>
      <c r="G11" s="7"/>
      <c r="H11" s="53"/>
      <c r="I11" s="85" t="s">
        <v>2250</v>
      </c>
      <c r="J11" s="98"/>
      <c r="K11" s="34"/>
      <c r="L11" s="394"/>
    </row>
    <row r="12" spans="1:13" s="5" customFormat="1" ht="21.95" customHeight="1" x14ac:dyDescent="0.5">
      <c r="A12" s="48"/>
      <c r="B12" s="8"/>
      <c r="C12" s="8"/>
      <c r="D12" s="8"/>
      <c r="E12" s="447"/>
      <c r="F12" s="48"/>
      <c r="G12" s="8"/>
      <c r="H12" s="56"/>
      <c r="I12" s="78"/>
      <c r="J12" s="149"/>
      <c r="K12" s="84"/>
      <c r="L12" s="394"/>
    </row>
    <row r="13" spans="1:13" s="5" customFormat="1" ht="21.95" customHeight="1" x14ac:dyDescent="0.5">
      <c r="A13" s="31">
        <v>2</v>
      </c>
      <c r="B13" s="43" t="s">
        <v>753</v>
      </c>
      <c r="C13" s="43" t="s">
        <v>754</v>
      </c>
      <c r="D13" s="43" t="s">
        <v>755</v>
      </c>
      <c r="E13" s="140">
        <v>100000</v>
      </c>
      <c r="F13" s="934"/>
      <c r="G13" s="934"/>
      <c r="H13" s="53" t="s">
        <v>11</v>
      </c>
      <c r="I13" s="43" t="s">
        <v>1289</v>
      </c>
      <c r="J13" s="397" t="s">
        <v>94</v>
      </c>
      <c r="K13" s="122" t="s">
        <v>94</v>
      </c>
      <c r="L13" s="394"/>
    </row>
    <row r="14" spans="1:13" s="5" customFormat="1" ht="21.95" customHeight="1" x14ac:dyDescent="0.5">
      <c r="A14" s="2"/>
      <c r="B14" s="41" t="s">
        <v>756</v>
      </c>
      <c r="C14" s="41" t="s">
        <v>2526</v>
      </c>
      <c r="D14" s="41" t="s">
        <v>104</v>
      </c>
      <c r="E14" s="40" t="s">
        <v>757</v>
      </c>
      <c r="F14" s="935"/>
      <c r="G14" s="935"/>
      <c r="H14" s="53" t="s">
        <v>12</v>
      </c>
      <c r="I14" s="41" t="s">
        <v>1290</v>
      </c>
      <c r="J14" s="395"/>
      <c r="K14" s="40"/>
      <c r="L14" s="394"/>
    </row>
    <row r="15" spans="1:13" s="5" customFormat="1" ht="21.95" customHeight="1" x14ac:dyDescent="0.5">
      <c r="A15" s="2"/>
      <c r="B15" s="395" t="s">
        <v>758</v>
      </c>
      <c r="C15" s="41" t="s">
        <v>2525</v>
      </c>
      <c r="D15" s="395"/>
      <c r="E15" s="395"/>
      <c r="F15" s="935"/>
      <c r="G15" s="935"/>
      <c r="H15" s="395"/>
      <c r="I15" s="41" t="s">
        <v>1291</v>
      </c>
      <c r="J15" s="395"/>
      <c r="K15" s="40"/>
      <c r="L15" s="394"/>
    </row>
    <row r="16" spans="1:13" s="5" customFormat="1" ht="21.95" customHeight="1" x14ac:dyDescent="0.5">
      <c r="A16" s="2"/>
      <c r="B16" s="395"/>
      <c r="C16" s="395" t="s">
        <v>2355</v>
      </c>
      <c r="D16" s="395"/>
      <c r="E16" s="395"/>
      <c r="F16" s="935"/>
      <c r="G16" s="935"/>
      <c r="H16" s="395"/>
      <c r="I16" s="41"/>
      <c r="J16" s="395"/>
      <c r="K16" s="40"/>
      <c r="L16" s="394"/>
    </row>
    <row r="17" spans="1:12" s="5" customFormat="1" ht="21.95" customHeight="1" x14ac:dyDescent="0.5">
      <c r="A17" s="2"/>
      <c r="B17" s="395"/>
      <c r="C17" s="395" t="s">
        <v>2356</v>
      </c>
      <c r="D17" s="395"/>
      <c r="E17" s="395"/>
      <c r="F17" s="935"/>
      <c r="G17" s="935"/>
      <c r="H17" s="395"/>
      <c r="I17" s="41"/>
      <c r="J17" s="395"/>
      <c r="K17" s="40"/>
      <c r="L17" s="394"/>
    </row>
    <row r="18" spans="1:12" s="5" customFormat="1" ht="21.95" customHeight="1" x14ac:dyDescent="0.5">
      <c r="A18" s="3"/>
      <c r="B18" s="405"/>
      <c r="C18" s="405"/>
      <c r="D18" s="405"/>
      <c r="E18" s="405"/>
      <c r="F18" s="405"/>
      <c r="G18" s="405"/>
      <c r="H18" s="405"/>
      <c r="I18" s="49"/>
      <c r="J18" s="405"/>
      <c r="K18" s="48"/>
      <c r="L18" s="418"/>
    </row>
    <row r="19" spans="1:12" s="5" customFormat="1" ht="21.95" customHeight="1" x14ac:dyDescent="0.5">
      <c r="A19" s="40">
        <v>3</v>
      </c>
      <c r="B19" s="7" t="s">
        <v>1179</v>
      </c>
      <c r="C19" s="7" t="s">
        <v>908</v>
      </c>
      <c r="D19" s="460" t="s">
        <v>912</v>
      </c>
      <c r="E19" s="459">
        <v>20000</v>
      </c>
      <c r="F19" s="42"/>
      <c r="G19" s="7"/>
      <c r="H19" s="53" t="s">
        <v>11</v>
      </c>
      <c r="I19" s="7" t="s">
        <v>2528</v>
      </c>
      <c r="J19" s="41"/>
      <c r="K19" s="40" t="s">
        <v>94</v>
      </c>
      <c r="L19" s="394"/>
    </row>
    <row r="20" spans="1:12" s="5" customFormat="1" ht="21.95" customHeight="1" x14ac:dyDescent="0.5">
      <c r="A20" s="40"/>
      <c r="B20" s="7" t="s">
        <v>1180</v>
      </c>
      <c r="C20" s="7" t="s">
        <v>910</v>
      </c>
      <c r="D20" s="460" t="s">
        <v>923</v>
      </c>
      <c r="E20" s="343" t="s">
        <v>788</v>
      </c>
      <c r="F20" s="40"/>
      <c r="G20" s="7"/>
      <c r="H20" s="53" t="s">
        <v>12</v>
      </c>
      <c r="I20" s="7" t="s">
        <v>2529</v>
      </c>
      <c r="J20" s="41"/>
      <c r="K20" s="40"/>
      <c r="L20" s="394"/>
    </row>
    <row r="21" spans="1:12" s="5" customFormat="1" ht="21.95" customHeight="1" x14ac:dyDescent="0.5">
      <c r="A21" s="40"/>
      <c r="B21" s="7"/>
      <c r="C21" s="7" t="s">
        <v>909</v>
      </c>
      <c r="D21" s="10" t="s">
        <v>2599</v>
      </c>
      <c r="E21" s="446"/>
      <c r="F21" s="40"/>
      <c r="G21" s="7"/>
      <c r="H21" s="41"/>
      <c r="I21" s="85" t="s">
        <v>2527</v>
      </c>
      <c r="J21" s="2"/>
      <c r="K21" s="2"/>
      <c r="L21" s="394"/>
    </row>
    <row r="22" spans="1:12" s="5" customFormat="1" ht="21.95" customHeight="1" x14ac:dyDescent="0.5">
      <c r="A22" s="48"/>
      <c r="B22" s="8"/>
      <c r="C22" s="49" t="s">
        <v>911</v>
      </c>
      <c r="D22" s="21" t="s">
        <v>858</v>
      </c>
      <c r="E22" s="447"/>
      <c r="F22" s="48"/>
      <c r="G22" s="8"/>
      <c r="H22" s="49"/>
      <c r="I22" s="49"/>
      <c r="J22" s="3"/>
      <c r="K22" s="3"/>
      <c r="L22" s="418"/>
    </row>
    <row r="23" spans="1:12" s="5" customFormat="1" ht="21.95" customHeight="1" x14ac:dyDescent="0.5">
      <c r="A23" s="814" t="s">
        <v>2736</v>
      </c>
      <c r="B23" s="814"/>
      <c r="C23" s="814"/>
      <c r="D23" s="814"/>
      <c r="E23" s="814"/>
      <c r="F23" s="814"/>
      <c r="G23" s="814"/>
      <c r="H23" s="814"/>
      <c r="I23" s="814"/>
      <c r="J23" s="814"/>
      <c r="K23" s="814"/>
      <c r="L23" s="418"/>
    </row>
    <row r="24" spans="1:12" s="5" customFormat="1" ht="21.95" customHeight="1" x14ac:dyDescent="0.5">
      <c r="A24" s="443"/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18"/>
    </row>
    <row r="25" spans="1:12" s="5" customFormat="1" ht="21.95" customHeight="1" x14ac:dyDescent="0.5">
      <c r="A25" s="924" t="s">
        <v>2671</v>
      </c>
      <c r="B25" s="924"/>
      <c r="C25" s="924"/>
      <c r="D25" s="924"/>
      <c r="E25" s="924"/>
      <c r="F25" s="924"/>
      <c r="G25" s="924"/>
      <c r="H25" s="924"/>
      <c r="I25" s="924"/>
      <c r="J25" s="924"/>
      <c r="K25" s="924"/>
      <c r="L25" s="394"/>
    </row>
    <row r="26" spans="1:12" s="5" customFormat="1" ht="21.95" customHeight="1" x14ac:dyDescent="0.5">
      <c r="A26" s="445"/>
      <c r="B26" s="11"/>
      <c r="C26" s="11"/>
      <c r="D26" s="31" t="s">
        <v>63</v>
      </c>
      <c r="E26" s="12" t="s">
        <v>73</v>
      </c>
      <c r="F26" s="13"/>
      <c r="G26" s="14"/>
      <c r="H26" s="16" t="s">
        <v>75</v>
      </c>
      <c r="I26" s="31" t="s">
        <v>65</v>
      </c>
      <c r="J26" s="15" t="s">
        <v>67</v>
      </c>
      <c r="K26" s="31" t="s">
        <v>69</v>
      </c>
      <c r="L26" s="394"/>
    </row>
    <row r="27" spans="1:12" s="5" customFormat="1" ht="21.95" customHeight="1" x14ac:dyDescent="0.5">
      <c r="A27" s="446" t="s">
        <v>61</v>
      </c>
      <c r="B27" s="446" t="s">
        <v>12</v>
      </c>
      <c r="C27" s="446" t="s">
        <v>62</v>
      </c>
      <c r="D27" s="2" t="s">
        <v>64</v>
      </c>
      <c r="E27" s="16">
        <v>2560</v>
      </c>
      <c r="F27" s="16">
        <v>2561</v>
      </c>
      <c r="G27" s="16">
        <v>2562</v>
      </c>
      <c r="H27" s="26" t="s">
        <v>76</v>
      </c>
      <c r="I27" s="2" t="s">
        <v>66</v>
      </c>
      <c r="J27" s="17" t="s">
        <v>68</v>
      </c>
      <c r="K27" s="2" t="s">
        <v>70</v>
      </c>
      <c r="L27" s="394"/>
    </row>
    <row r="28" spans="1:12" s="5" customFormat="1" ht="21.95" customHeight="1" x14ac:dyDescent="0.5">
      <c r="A28" s="447"/>
      <c r="B28" s="18"/>
      <c r="C28" s="18"/>
      <c r="D28" s="3"/>
      <c r="E28" s="19" t="s">
        <v>9</v>
      </c>
      <c r="F28" s="19" t="s">
        <v>9</v>
      </c>
      <c r="G28" s="19" t="s">
        <v>9</v>
      </c>
      <c r="H28" s="19"/>
      <c r="I28" s="20"/>
      <c r="J28" s="20"/>
      <c r="K28" s="20"/>
      <c r="L28" s="394"/>
    </row>
    <row r="29" spans="1:12" s="5" customFormat="1" ht="21.95" customHeight="1" x14ac:dyDescent="0.5">
      <c r="A29" s="446">
        <v>4</v>
      </c>
      <c r="B29" s="397" t="s">
        <v>1292</v>
      </c>
      <c r="C29" s="397" t="s">
        <v>1300</v>
      </c>
      <c r="D29" s="397" t="s">
        <v>800</v>
      </c>
      <c r="E29" s="86">
        <v>10000</v>
      </c>
      <c r="F29" s="43"/>
      <c r="G29" s="43"/>
      <c r="H29" s="53" t="s">
        <v>11</v>
      </c>
      <c r="I29" s="397" t="s">
        <v>801</v>
      </c>
      <c r="J29" s="397"/>
      <c r="K29" s="122" t="s">
        <v>94</v>
      </c>
      <c r="L29" s="394"/>
    </row>
    <row r="30" spans="1:12" s="5" customFormat="1" ht="21.95" customHeight="1" x14ac:dyDescent="0.5">
      <c r="A30" s="446"/>
      <c r="B30" s="395" t="s">
        <v>1293</v>
      </c>
      <c r="C30" s="395" t="s">
        <v>1301</v>
      </c>
      <c r="D30" s="395" t="s">
        <v>802</v>
      </c>
      <c r="E30" s="141" t="s">
        <v>788</v>
      </c>
      <c r="F30" s="41"/>
      <c r="G30" s="41"/>
      <c r="H30" s="53" t="s">
        <v>12</v>
      </c>
      <c r="I30" s="395" t="s">
        <v>803</v>
      </c>
      <c r="J30" s="395"/>
      <c r="K30" s="40"/>
      <c r="L30" s="394"/>
    </row>
    <row r="31" spans="1:12" s="5" customFormat="1" ht="21.95" customHeight="1" x14ac:dyDescent="0.5">
      <c r="A31" s="446"/>
      <c r="B31" s="395"/>
      <c r="C31" s="395" t="s">
        <v>1302</v>
      </c>
      <c r="D31" s="395" t="s">
        <v>804</v>
      </c>
      <c r="E31" s="41"/>
      <c r="F31" s="41"/>
      <c r="G31" s="41"/>
      <c r="H31" s="41"/>
      <c r="I31" s="395" t="s">
        <v>904</v>
      </c>
      <c r="J31" s="395"/>
      <c r="K31" s="40"/>
      <c r="L31" s="394"/>
    </row>
    <row r="32" spans="1:12" s="5" customFormat="1" ht="21.95" customHeight="1" x14ac:dyDescent="0.5">
      <c r="A32" s="446"/>
      <c r="B32" s="395"/>
      <c r="C32" s="395" t="s">
        <v>914</v>
      </c>
      <c r="D32" s="395" t="s">
        <v>805</v>
      </c>
      <c r="E32" s="41"/>
      <c r="F32" s="41"/>
      <c r="G32" s="41"/>
      <c r="H32" s="41"/>
      <c r="I32" s="395" t="s">
        <v>905</v>
      </c>
      <c r="J32" s="395"/>
      <c r="K32" s="40"/>
      <c r="L32" s="394"/>
    </row>
    <row r="33" spans="1:12" s="5" customFormat="1" ht="21.95" customHeight="1" x14ac:dyDescent="0.5">
      <c r="A33" s="446"/>
      <c r="B33" s="395"/>
      <c r="C33" s="395" t="s">
        <v>1303</v>
      </c>
      <c r="D33" s="395" t="s">
        <v>1186</v>
      </c>
      <c r="E33" s="41"/>
      <c r="F33" s="41"/>
      <c r="G33" s="41"/>
      <c r="H33" s="41"/>
      <c r="I33" s="395" t="s">
        <v>906</v>
      </c>
      <c r="J33" s="395"/>
      <c r="K33" s="40"/>
      <c r="L33" s="394"/>
    </row>
    <row r="34" spans="1:12" s="5" customFormat="1" ht="21.95" customHeight="1" x14ac:dyDescent="0.5">
      <c r="A34" s="446"/>
      <c r="B34" s="395"/>
      <c r="C34" s="395"/>
      <c r="D34" s="395" t="s">
        <v>1187</v>
      </c>
      <c r="E34" s="41"/>
      <c r="F34" s="41"/>
      <c r="G34" s="41"/>
      <c r="H34" s="41"/>
      <c r="I34" s="395" t="s">
        <v>907</v>
      </c>
      <c r="J34" s="395"/>
      <c r="K34" s="40"/>
      <c r="L34" s="394"/>
    </row>
    <row r="35" spans="1:12" ht="21.95" customHeight="1" x14ac:dyDescent="0.5">
      <c r="A35" s="3"/>
      <c r="B35" s="20"/>
      <c r="C35" s="20"/>
      <c r="D35" s="20"/>
      <c r="E35" s="92"/>
      <c r="F35" s="92"/>
      <c r="G35" s="92"/>
      <c r="H35" s="92"/>
      <c r="I35" s="20"/>
      <c r="J35" s="20"/>
      <c r="K35" s="20"/>
    </row>
    <row r="36" spans="1:12" s="5" customFormat="1" ht="21.95" customHeight="1" x14ac:dyDescent="0.5">
      <c r="A36" s="2">
        <v>5</v>
      </c>
      <c r="B36" s="395" t="s">
        <v>1175</v>
      </c>
      <c r="C36" s="395" t="s">
        <v>799</v>
      </c>
      <c r="D36" s="395" t="s">
        <v>135</v>
      </c>
      <c r="E36" s="142">
        <v>100000</v>
      </c>
      <c r="F36" s="41"/>
      <c r="G36" s="41"/>
      <c r="H36" s="53" t="s">
        <v>11</v>
      </c>
      <c r="I36" s="395" t="s">
        <v>918</v>
      </c>
      <c r="J36" s="395"/>
      <c r="K36" s="40" t="s">
        <v>922</v>
      </c>
      <c r="L36" s="394"/>
    </row>
    <row r="37" spans="1:12" s="5" customFormat="1" ht="21.95" customHeight="1" x14ac:dyDescent="0.5">
      <c r="A37" s="2"/>
      <c r="B37" s="395" t="s">
        <v>1176</v>
      </c>
      <c r="C37" s="395" t="s">
        <v>913</v>
      </c>
      <c r="D37" s="395" t="s">
        <v>106</v>
      </c>
      <c r="E37" s="343" t="s">
        <v>788</v>
      </c>
      <c r="F37" s="41"/>
      <c r="G37" s="41"/>
      <c r="H37" s="53" t="s">
        <v>12</v>
      </c>
      <c r="I37" s="395" t="s">
        <v>919</v>
      </c>
      <c r="J37" s="395"/>
      <c r="K37" s="40" t="s">
        <v>288</v>
      </c>
      <c r="L37" s="394"/>
    </row>
    <row r="38" spans="1:12" s="5" customFormat="1" ht="21.95" customHeight="1" x14ac:dyDescent="0.5">
      <c r="A38" s="2"/>
      <c r="B38" s="395" t="s">
        <v>1177</v>
      </c>
      <c r="C38" s="395" t="s">
        <v>914</v>
      </c>
      <c r="D38" s="395"/>
      <c r="E38" s="41"/>
      <c r="F38" s="41"/>
      <c r="G38" s="41"/>
      <c r="H38" s="41"/>
      <c r="I38" s="395" t="s">
        <v>920</v>
      </c>
      <c r="J38" s="395"/>
      <c r="K38" s="40"/>
      <c r="L38" s="394"/>
    </row>
    <row r="39" spans="1:12" s="5" customFormat="1" ht="21.95" customHeight="1" x14ac:dyDescent="0.5">
      <c r="A39" s="2"/>
      <c r="B39" s="395" t="s">
        <v>1178</v>
      </c>
      <c r="C39" s="395" t="s">
        <v>915</v>
      </c>
      <c r="D39" s="395"/>
      <c r="E39" s="41"/>
      <c r="F39" s="41"/>
      <c r="G39" s="41"/>
      <c r="H39" s="41"/>
      <c r="I39" s="395" t="s">
        <v>921</v>
      </c>
      <c r="J39" s="395"/>
      <c r="K39" s="40"/>
      <c r="L39" s="394"/>
    </row>
    <row r="40" spans="1:12" s="5" customFormat="1" ht="21.95" customHeight="1" x14ac:dyDescent="0.5">
      <c r="A40" s="2"/>
      <c r="B40" s="395"/>
      <c r="C40" s="395" t="s">
        <v>916</v>
      </c>
      <c r="D40" s="395"/>
      <c r="E40" s="41"/>
      <c r="F40" s="41"/>
      <c r="G40" s="41"/>
      <c r="H40" s="41"/>
      <c r="I40" s="395"/>
      <c r="J40" s="395"/>
      <c r="K40" s="40"/>
      <c r="L40" s="394"/>
    </row>
    <row r="41" spans="1:12" ht="21.95" customHeight="1" x14ac:dyDescent="0.5">
      <c r="A41" s="2"/>
      <c r="B41" s="395"/>
      <c r="C41" s="395" t="s">
        <v>917</v>
      </c>
      <c r="D41" s="395"/>
      <c r="E41" s="41"/>
      <c r="F41" s="41"/>
      <c r="G41" s="41"/>
      <c r="H41" s="41"/>
      <c r="I41" s="395"/>
      <c r="J41" s="395"/>
      <c r="K41" s="40"/>
    </row>
    <row r="42" spans="1:12" ht="21.95" customHeight="1" x14ac:dyDescent="0.5">
      <c r="A42" s="2"/>
      <c r="B42" s="395"/>
      <c r="C42" s="395"/>
      <c r="D42" s="395"/>
      <c r="E42" s="41"/>
      <c r="F42" s="41"/>
      <c r="G42" s="41"/>
      <c r="H42" s="41"/>
      <c r="I42" s="395"/>
      <c r="J42" s="395"/>
      <c r="K42" s="40"/>
    </row>
    <row r="43" spans="1:12" ht="21.95" customHeight="1" x14ac:dyDescent="0.5">
      <c r="A43" s="2"/>
      <c r="B43" s="395"/>
      <c r="C43" s="395"/>
      <c r="D43" s="395"/>
      <c r="E43" s="41"/>
      <c r="F43" s="41"/>
      <c r="G43" s="41"/>
      <c r="H43" s="41"/>
      <c r="I43" s="395"/>
      <c r="J43" s="395"/>
      <c r="K43" s="40"/>
    </row>
    <row r="44" spans="1:12" ht="21.95" customHeight="1" x14ac:dyDescent="0.5">
      <c r="A44" s="2"/>
      <c r="B44" s="395"/>
      <c r="C44" s="395"/>
      <c r="D44" s="395"/>
      <c r="E44" s="41"/>
      <c r="F44" s="41"/>
      <c r="G44" s="41"/>
      <c r="H44" s="41"/>
      <c r="I44" s="395"/>
      <c r="J44" s="395"/>
      <c r="K44" s="40"/>
    </row>
    <row r="45" spans="1:12" ht="21.95" customHeight="1" x14ac:dyDescent="0.5">
      <c r="A45" s="3"/>
      <c r="B45" s="405"/>
      <c r="C45" s="405"/>
      <c r="D45" s="405"/>
      <c r="E45" s="49"/>
      <c r="F45" s="49"/>
      <c r="G45" s="49"/>
      <c r="H45" s="49"/>
      <c r="I45" s="405"/>
      <c r="J45" s="405"/>
      <c r="K45" s="48"/>
    </row>
    <row r="46" spans="1:12" ht="21.95" customHeight="1" x14ac:dyDescent="0.5">
      <c r="A46" s="814" t="s">
        <v>2736</v>
      </c>
      <c r="B46" s="814"/>
      <c r="C46" s="814"/>
      <c r="D46" s="814"/>
      <c r="E46" s="814"/>
      <c r="F46" s="814"/>
      <c r="G46" s="814"/>
      <c r="H46" s="814"/>
      <c r="I46" s="814"/>
      <c r="J46" s="814"/>
      <c r="K46" s="814"/>
    </row>
    <row r="47" spans="1:12" ht="21.95" customHeight="1" x14ac:dyDescent="0.5">
      <c r="A47" s="936"/>
      <c r="B47" s="936"/>
      <c r="C47" s="936"/>
      <c r="D47" s="936"/>
      <c r="E47" s="936"/>
      <c r="F47" s="936"/>
      <c r="G47" s="936"/>
      <c r="H47" s="936"/>
      <c r="I47" s="936"/>
      <c r="J47" s="936"/>
      <c r="K47" s="936"/>
    </row>
    <row r="48" spans="1:12" s="5" customFormat="1" ht="21.95" customHeight="1" x14ac:dyDescent="0.5">
      <c r="A48" s="924" t="s">
        <v>2672</v>
      </c>
      <c r="B48" s="924"/>
      <c r="C48" s="924"/>
      <c r="D48" s="924"/>
      <c r="E48" s="924"/>
      <c r="F48" s="924"/>
      <c r="G48" s="924"/>
      <c r="H48" s="924"/>
      <c r="I48" s="924"/>
      <c r="J48" s="924"/>
      <c r="K48" s="924"/>
      <c r="L48" s="394"/>
    </row>
    <row r="49" spans="1:227" s="38" customFormat="1" ht="21.95" customHeight="1" x14ac:dyDescent="0.5">
      <c r="A49" s="145" t="s">
        <v>77</v>
      </c>
      <c r="B49" s="1"/>
      <c r="C49" s="235"/>
      <c r="D49" s="235"/>
      <c r="E49" s="235"/>
      <c r="F49" s="235"/>
      <c r="G49" s="235"/>
      <c r="H49" s="235"/>
      <c r="I49" s="235"/>
      <c r="J49" s="235"/>
      <c r="K49" s="235"/>
      <c r="L49" s="10"/>
      <c r="M49" s="1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</row>
    <row r="50" spans="1:227" s="38" customFormat="1" ht="21.95" customHeight="1" x14ac:dyDescent="0.5">
      <c r="A50" s="145" t="s">
        <v>78</v>
      </c>
      <c r="B50" s="1"/>
      <c r="C50" s="145"/>
      <c r="D50" s="145"/>
      <c r="E50" s="145"/>
      <c r="F50" s="145"/>
      <c r="G50" s="145"/>
      <c r="H50" s="145"/>
      <c r="I50" s="145"/>
      <c r="J50" s="145"/>
      <c r="K50" s="145"/>
      <c r="L50" s="10"/>
      <c r="M50" s="39"/>
    </row>
    <row r="51" spans="1:227" s="45" customFormat="1" ht="21.95" customHeight="1" x14ac:dyDescent="0.5">
      <c r="A51" s="145" t="s">
        <v>85</v>
      </c>
      <c r="B51" s="1"/>
      <c r="C51" s="145"/>
      <c r="D51" s="145"/>
      <c r="E51" s="145"/>
      <c r="F51" s="145"/>
      <c r="G51" s="145"/>
      <c r="H51" s="145"/>
      <c r="I51" s="145"/>
      <c r="J51" s="145"/>
      <c r="K51" s="145"/>
      <c r="L51" s="44"/>
      <c r="M51" s="39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</row>
    <row r="52" spans="1:227" s="46" customFormat="1" ht="21.95" customHeight="1" x14ac:dyDescent="0.5">
      <c r="A52" s="28" t="s">
        <v>87</v>
      </c>
      <c r="B52" s="28"/>
      <c r="C52" s="28"/>
      <c r="D52" s="28"/>
      <c r="E52" s="344"/>
      <c r="F52" s="344"/>
      <c r="G52" s="344"/>
      <c r="H52" s="344"/>
      <c r="I52" s="28"/>
      <c r="J52" s="100"/>
      <c r="K52" s="104"/>
      <c r="L52" s="44"/>
      <c r="M52" s="39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</row>
    <row r="53" spans="1:227" s="47" customFormat="1" ht="21.95" customHeight="1" x14ac:dyDescent="0.5">
      <c r="A53" s="928" t="s">
        <v>61</v>
      </c>
      <c r="B53" s="928" t="s">
        <v>12</v>
      </c>
      <c r="C53" s="928" t="s">
        <v>62</v>
      </c>
      <c r="D53" s="31" t="s">
        <v>63</v>
      </c>
      <c r="E53" s="931" t="s">
        <v>3</v>
      </c>
      <c r="F53" s="932"/>
      <c r="G53" s="933"/>
      <c r="H53" s="16" t="s">
        <v>75</v>
      </c>
      <c r="I53" s="31" t="s">
        <v>65</v>
      </c>
      <c r="J53" s="31" t="s">
        <v>67</v>
      </c>
      <c r="K53" s="31" t="s">
        <v>69</v>
      </c>
      <c r="L53" s="590">
        <f>E56+E65+E75+E81+E87+E98+E104</f>
        <v>310000</v>
      </c>
      <c r="M53" s="39">
        <v>7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</row>
    <row r="54" spans="1:227" s="47" customFormat="1" ht="21.95" customHeight="1" x14ac:dyDescent="0.5">
      <c r="A54" s="929"/>
      <c r="B54" s="929"/>
      <c r="C54" s="929"/>
      <c r="D54" s="2" t="s">
        <v>64</v>
      </c>
      <c r="E54" s="16">
        <v>2560</v>
      </c>
      <c r="F54" s="16">
        <v>2561</v>
      </c>
      <c r="G54" s="16">
        <v>2562</v>
      </c>
      <c r="H54" s="26" t="s">
        <v>76</v>
      </c>
      <c r="I54" s="2" t="s">
        <v>66</v>
      </c>
      <c r="J54" s="2" t="s">
        <v>68</v>
      </c>
      <c r="K54" s="2" t="s">
        <v>70</v>
      </c>
      <c r="L54" s="44"/>
      <c r="M54" s="50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</row>
    <row r="55" spans="1:227" ht="21.95" customHeight="1" x14ac:dyDescent="0.5">
      <c r="A55" s="930"/>
      <c r="B55" s="930"/>
      <c r="C55" s="930"/>
      <c r="D55" s="3"/>
      <c r="E55" s="19" t="s">
        <v>9</v>
      </c>
      <c r="F55" s="19" t="s">
        <v>9</v>
      </c>
      <c r="G55" s="19" t="s">
        <v>9</v>
      </c>
      <c r="H55" s="95"/>
      <c r="I55" s="3"/>
      <c r="J55" s="3"/>
      <c r="K55" s="265"/>
      <c r="L55" s="44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</row>
    <row r="56" spans="1:227" ht="21.95" customHeight="1" x14ac:dyDescent="0.5">
      <c r="A56" s="40">
        <v>1</v>
      </c>
      <c r="B56" s="41" t="s">
        <v>267</v>
      </c>
      <c r="C56" s="41" t="s">
        <v>925</v>
      </c>
      <c r="D56" s="124" t="s">
        <v>1190</v>
      </c>
      <c r="E56" s="62">
        <v>10000</v>
      </c>
      <c r="F56" s="40"/>
      <c r="G56" s="397"/>
      <c r="H56" s="53" t="s">
        <v>11</v>
      </c>
      <c r="I56" s="41" t="s">
        <v>323</v>
      </c>
      <c r="J56" s="137"/>
      <c r="K56" s="40" t="s">
        <v>922</v>
      </c>
      <c r="L56" s="44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</row>
    <row r="57" spans="1:227" s="394" customFormat="1" ht="21.95" customHeight="1" x14ac:dyDescent="0.5">
      <c r="A57" s="41"/>
      <c r="B57" s="41" t="s">
        <v>106</v>
      </c>
      <c r="C57" s="41" t="s">
        <v>924</v>
      </c>
      <c r="D57" s="41" t="s">
        <v>104</v>
      </c>
      <c r="E57" s="62" t="s">
        <v>93</v>
      </c>
      <c r="F57" s="40"/>
      <c r="G57" s="442"/>
      <c r="H57" s="41" t="s">
        <v>12</v>
      </c>
      <c r="I57" s="57" t="s">
        <v>322</v>
      </c>
      <c r="J57" s="137"/>
      <c r="K57" s="40" t="s">
        <v>288</v>
      </c>
      <c r="L57" s="44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</row>
    <row r="58" spans="1:227" ht="21.95" customHeight="1" x14ac:dyDescent="0.5">
      <c r="A58" s="41"/>
      <c r="B58" s="41"/>
      <c r="C58" s="41" t="s">
        <v>926</v>
      </c>
      <c r="D58" s="41"/>
      <c r="E58" s="62"/>
      <c r="F58" s="40"/>
      <c r="G58" s="1"/>
      <c r="H58" s="41"/>
      <c r="I58" s="41" t="s">
        <v>324</v>
      </c>
      <c r="J58" s="137"/>
      <c r="K58" s="40"/>
      <c r="L58" s="44"/>
    </row>
    <row r="59" spans="1:227" ht="21.95" customHeight="1" x14ac:dyDescent="0.5">
      <c r="A59" s="41"/>
      <c r="B59" s="41"/>
      <c r="C59" s="41" t="s">
        <v>928</v>
      </c>
      <c r="D59" s="41"/>
      <c r="E59" s="62"/>
      <c r="F59" s="40"/>
      <c r="G59" s="1"/>
      <c r="H59" s="41"/>
      <c r="I59" s="41" t="s">
        <v>268</v>
      </c>
      <c r="J59" s="147"/>
      <c r="K59" s="40"/>
      <c r="L59" s="44"/>
    </row>
    <row r="60" spans="1:227" ht="21.95" customHeight="1" x14ac:dyDescent="0.5">
      <c r="A60" s="41"/>
      <c r="B60" s="41"/>
      <c r="C60" s="41" t="s">
        <v>927</v>
      </c>
      <c r="D60" s="41"/>
      <c r="E60" s="62"/>
      <c r="F60" s="40"/>
      <c r="H60" s="41"/>
      <c r="I60" s="41" t="s">
        <v>325</v>
      </c>
      <c r="J60" s="44"/>
      <c r="K60" s="40"/>
      <c r="L60" s="44"/>
    </row>
    <row r="61" spans="1:227" ht="21.95" customHeight="1" x14ac:dyDescent="0.5">
      <c r="A61" s="41"/>
      <c r="B61" s="41"/>
      <c r="C61" s="41" t="s">
        <v>930</v>
      </c>
      <c r="D61" s="41"/>
      <c r="E61" s="62"/>
      <c r="F61" s="40"/>
      <c r="H61" s="41"/>
      <c r="I61" s="41" t="s">
        <v>326</v>
      </c>
      <c r="J61" s="44"/>
      <c r="K61" s="40"/>
      <c r="L61" s="44"/>
    </row>
    <row r="62" spans="1:227" ht="21.95" customHeight="1" x14ac:dyDescent="0.5">
      <c r="A62" s="41"/>
      <c r="B62" s="41"/>
      <c r="C62" s="41" t="s">
        <v>929</v>
      </c>
      <c r="D62" s="41"/>
      <c r="E62" s="62"/>
      <c r="F62" s="40"/>
      <c r="G62" s="442"/>
      <c r="H62" s="41"/>
      <c r="I62" s="41" t="s">
        <v>327</v>
      </c>
      <c r="J62" s="44"/>
      <c r="K62" s="40"/>
      <c r="L62" s="44"/>
    </row>
    <row r="63" spans="1:227" ht="21.95" customHeight="1" x14ac:dyDescent="0.5">
      <c r="A63" s="51"/>
      <c r="B63" s="41"/>
      <c r="C63" s="44"/>
      <c r="D63" s="41"/>
      <c r="E63" s="40"/>
      <c r="F63" s="40"/>
      <c r="G63" s="96"/>
      <c r="H63" s="443"/>
      <c r="I63" s="41" t="s">
        <v>328</v>
      </c>
      <c r="J63" s="44"/>
      <c r="K63" s="40"/>
      <c r="L63" s="44"/>
    </row>
    <row r="64" spans="1:227" ht="21.95" customHeight="1" x14ac:dyDescent="0.5">
      <c r="A64" s="247"/>
      <c r="B64" s="49"/>
      <c r="C64" s="55"/>
      <c r="D64" s="49"/>
      <c r="E64" s="48"/>
      <c r="F64" s="48"/>
      <c r="G64" s="248"/>
      <c r="H64" s="278"/>
      <c r="I64" s="49"/>
      <c r="J64" s="55"/>
      <c r="K64" s="48"/>
      <c r="L64" s="44"/>
    </row>
    <row r="65" spans="1:12" ht="21.95" customHeight="1" x14ac:dyDescent="0.5">
      <c r="A65" s="40">
        <v>2</v>
      </c>
      <c r="B65" s="41" t="s">
        <v>1294</v>
      </c>
      <c r="C65" s="41" t="s">
        <v>274</v>
      </c>
      <c r="D65" s="41" t="s">
        <v>931</v>
      </c>
      <c r="E65" s="62">
        <v>20000</v>
      </c>
      <c r="F65" s="40"/>
      <c r="G65" s="15"/>
      <c r="H65" s="53" t="s">
        <v>11</v>
      </c>
      <c r="I65" s="53" t="s">
        <v>1193</v>
      </c>
      <c r="J65" s="53"/>
      <c r="K65" s="40" t="s">
        <v>922</v>
      </c>
      <c r="L65" s="44"/>
    </row>
    <row r="66" spans="1:12" ht="21.95" customHeight="1" x14ac:dyDescent="0.5">
      <c r="A66" s="40"/>
      <c r="B66" s="41" t="s">
        <v>1295</v>
      </c>
      <c r="C66" s="57" t="s">
        <v>1191</v>
      </c>
      <c r="D66" s="41" t="s">
        <v>932</v>
      </c>
      <c r="E66" s="62" t="s">
        <v>93</v>
      </c>
      <c r="F66" s="40"/>
      <c r="G66" s="17"/>
      <c r="H66" s="53" t="s">
        <v>12</v>
      </c>
      <c r="I66" s="57" t="s">
        <v>1194</v>
      </c>
      <c r="J66" s="53"/>
      <c r="K66" s="40" t="s">
        <v>288</v>
      </c>
      <c r="L66" s="44"/>
    </row>
    <row r="67" spans="1:12" ht="21.95" customHeight="1" x14ac:dyDescent="0.5">
      <c r="A67" s="40"/>
      <c r="B67" s="41"/>
      <c r="C67" s="41" t="s">
        <v>1192</v>
      </c>
      <c r="D67" s="57" t="s">
        <v>271</v>
      </c>
      <c r="E67" s="62"/>
      <c r="F67" s="40"/>
      <c r="G67" s="17"/>
      <c r="H67" s="17"/>
      <c r="I67" s="345" t="s">
        <v>272</v>
      </c>
      <c r="J67" s="53"/>
      <c r="K67" s="41"/>
      <c r="L67" s="44"/>
    </row>
    <row r="68" spans="1:12" ht="21.95" customHeight="1" x14ac:dyDescent="0.5">
      <c r="A68" s="48"/>
      <c r="B68" s="49"/>
      <c r="C68" s="444"/>
      <c r="D68" s="49"/>
      <c r="E68" s="93"/>
      <c r="F68" s="48"/>
      <c r="G68" s="20"/>
      <c r="H68" s="20"/>
      <c r="I68" s="264" t="s">
        <v>273</v>
      </c>
      <c r="J68" s="56"/>
      <c r="K68" s="49"/>
      <c r="L68" s="44"/>
    </row>
    <row r="69" spans="1:12" ht="21.95" customHeight="1" x14ac:dyDescent="0.5">
      <c r="A69" s="814" t="s">
        <v>2736</v>
      </c>
      <c r="B69" s="814"/>
      <c r="C69" s="814"/>
      <c r="D69" s="814"/>
      <c r="E69" s="814"/>
      <c r="F69" s="814"/>
      <c r="G69" s="814"/>
      <c r="H69" s="814"/>
      <c r="I69" s="814"/>
      <c r="J69" s="814"/>
      <c r="K69" s="814"/>
      <c r="L69" s="44"/>
    </row>
    <row r="70" spans="1:12" ht="21.95" customHeight="1" x14ac:dyDescent="0.5">
      <c r="A70" s="925"/>
      <c r="B70" s="925"/>
      <c r="C70" s="925"/>
      <c r="D70" s="925"/>
      <c r="E70" s="925"/>
      <c r="F70" s="925"/>
      <c r="G70" s="925"/>
      <c r="H70" s="925"/>
      <c r="I70" s="925"/>
      <c r="J70" s="925"/>
      <c r="K70" s="925"/>
      <c r="L70" s="44"/>
    </row>
    <row r="71" spans="1:12" ht="21.95" customHeight="1" x14ac:dyDescent="0.5">
      <c r="A71" s="927" t="s">
        <v>2673</v>
      </c>
      <c r="B71" s="927"/>
      <c r="C71" s="927"/>
      <c r="D71" s="927"/>
      <c r="E71" s="927"/>
      <c r="F71" s="927"/>
      <c r="G71" s="927"/>
      <c r="H71" s="927"/>
      <c r="I71" s="927"/>
      <c r="J71" s="927"/>
      <c r="K71" s="927"/>
      <c r="L71" s="44"/>
    </row>
    <row r="72" spans="1:12" ht="21.95" customHeight="1" x14ac:dyDescent="0.5">
      <c r="A72" s="928" t="s">
        <v>61</v>
      </c>
      <c r="B72" s="928" t="s">
        <v>12</v>
      </c>
      <c r="C72" s="928" t="s">
        <v>62</v>
      </c>
      <c r="D72" s="31" t="s">
        <v>63</v>
      </c>
      <c r="E72" s="931" t="s">
        <v>3</v>
      </c>
      <c r="F72" s="932"/>
      <c r="G72" s="933"/>
      <c r="H72" s="16" t="s">
        <v>75</v>
      </c>
      <c r="I72" s="31" t="s">
        <v>65</v>
      </c>
      <c r="J72" s="31" t="s">
        <v>67</v>
      </c>
      <c r="K72" s="31" t="s">
        <v>69</v>
      </c>
      <c r="L72" s="44"/>
    </row>
    <row r="73" spans="1:12" ht="21.95" customHeight="1" x14ac:dyDescent="0.5">
      <c r="A73" s="929"/>
      <c r="B73" s="929"/>
      <c r="C73" s="929"/>
      <c r="D73" s="2" t="s">
        <v>64</v>
      </c>
      <c r="E73" s="16">
        <v>2560</v>
      </c>
      <c r="F73" s="16">
        <v>2561</v>
      </c>
      <c r="G73" s="16">
        <v>2562</v>
      </c>
      <c r="H73" s="26" t="s">
        <v>76</v>
      </c>
      <c r="I73" s="2" t="s">
        <v>66</v>
      </c>
      <c r="J73" s="2" t="s">
        <v>68</v>
      </c>
      <c r="K73" s="2" t="s">
        <v>70</v>
      </c>
      <c r="L73" s="44"/>
    </row>
    <row r="74" spans="1:12" ht="21.95" customHeight="1" x14ac:dyDescent="0.5">
      <c r="A74" s="930"/>
      <c r="B74" s="930"/>
      <c r="C74" s="930"/>
      <c r="D74" s="3"/>
      <c r="E74" s="19" t="s">
        <v>9</v>
      </c>
      <c r="F74" s="19" t="s">
        <v>9</v>
      </c>
      <c r="G74" s="19" t="s">
        <v>9</v>
      </c>
      <c r="H74" s="95"/>
      <c r="I74" s="3"/>
      <c r="J74" s="3"/>
      <c r="K74" s="265"/>
      <c r="L74" s="44"/>
    </row>
    <row r="75" spans="1:12" ht="21.95" customHeight="1" x14ac:dyDescent="0.5">
      <c r="A75" s="40">
        <v>3</v>
      </c>
      <c r="B75" s="41" t="s">
        <v>2330</v>
      </c>
      <c r="C75" s="41" t="s">
        <v>274</v>
      </c>
      <c r="D75" s="41" t="s">
        <v>269</v>
      </c>
      <c r="E75" s="42">
        <v>20000</v>
      </c>
      <c r="F75" s="40"/>
      <c r="G75" s="34"/>
      <c r="H75" s="53" t="s">
        <v>11</v>
      </c>
      <c r="I75" s="53" t="s">
        <v>269</v>
      </c>
      <c r="J75" s="53"/>
      <c r="K75" s="40" t="s">
        <v>922</v>
      </c>
      <c r="L75" s="44"/>
    </row>
    <row r="76" spans="1:12" ht="21.95" customHeight="1" x14ac:dyDescent="0.5">
      <c r="A76" s="40"/>
      <c r="B76" s="41" t="s">
        <v>2592</v>
      </c>
      <c r="C76" s="41" t="s">
        <v>936</v>
      </c>
      <c r="D76" s="41" t="s">
        <v>150</v>
      </c>
      <c r="E76" s="62" t="s">
        <v>93</v>
      </c>
      <c r="F76" s="40"/>
      <c r="G76" s="17"/>
      <c r="H76" s="53" t="s">
        <v>12</v>
      </c>
      <c r="I76" s="57" t="s">
        <v>150</v>
      </c>
      <c r="J76" s="53"/>
      <c r="K76" s="40" t="s">
        <v>288</v>
      </c>
      <c r="L76" s="44"/>
    </row>
    <row r="77" spans="1:12" ht="21.95" customHeight="1" x14ac:dyDescent="0.5">
      <c r="A77" s="40"/>
      <c r="B77" s="41"/>
      <c r="C77" s="41" t="s">
        <v>271</v>
      </c>
      <c r="D77" s="57" t="s">
        <v>270</v>
      </c>
      <c r="E77" s="42"/>
      <c r="F77" s="40"/>
      <c r="G77" s="17"/>
      <c r="H77" s="17"/>
      <c r="I77" s="53" t="s">
        <v>270</v>
      </c>
      <c r="J77" s="53"/>
      <c r="K77" s="40"/>
      <c r="L77" s="44"/>
    </row>
    <row r="78" spans="1:12" ht="21.95" customHeight="1" x14ac:dyDescent="0.5">
      <c r="A78" s="40"/>
      <c r="B78" s="41"/>
      <c r="C78" s="41"/>
      <c r="D78" s="41" t="s">
        <v>271</v>
      </c>
      <c r="E78" s="42"/>
      <c r="F78" s="40"/>
      <c r="G78" s="17"/>
      <c r="H78" s="17"/>
      <c r="I78" s="345" t="s">
        <v>272</v>
      </c>
      <c r="J78" s="53"/>
      <c r="K78" s="40"/>
      <c r="L78" s="44"/>
    </row>
    <row r="79" spans="1:12" ht="21.95" customHeight="1" x14ac:dyDescent="0.5">
      <c r="A79" s="40"/>
      <c r="B79" s="41"/>
      <c r="C79" s="57"/>
      <c r="D79" s="41"/>
      <c r="E79" s="42"/>
      <c r="F79" s="40"/>
      <c r="G79" s="17"/>
      <c r="H79" s="17"/>
      <c r="I79" s="53" t="s">
        <v>273</v>
      </c>
      <c r="J79" s="53"/>
      <c r="K79" s="40"/>
      <c r="L79" s="44"/>
    </row>
    <row r="80" spans="1:12" ht="21.95" customHeight="1" x14ac:dyDescent="0.5">
      <c r="A80" s="48"/>
      <c r="B80" s="49"/>
      <c r="C80" s="55"/>
      <c r="D80" s="49"/>
      <c r="E80" s="93"/>
      <c r="F80" s="48"/>
      <c r="G80" s="20"/>
      <c r="H80" s="20"/>
      <c r="I80" s="56"/>
      <c r="J80" s="56"/>
      <c r="K80" s="48"/>
      <c r="L80" s="44"/>
    </row>
    <row r="81" spans="1:227" ht="21.95" customHeight="1" x14ac:dyDescent="0.5">
      <c r="A81" s="40">
        <v>4</v>
      </c>
      <c r="B81" s="41" t="s">
        <v>933</v>
      </c>
      <c r="C81" s="41" t="s">
        <v>935</v>
      </c>
      <c r="D81" s="41" t="s">
        <v>269</v>
      </c>
      <c r="E81" s="62">
        <v>20000</v>
      </c>
      <c r="F81" s="40"/>
      <c r="G81" s="15"/>
      <c r="H81" s="53" t="s">
        <v>11</v>
      </c>
      <c r="I81" s="53" t="s">
        <v>269</v>
      </c>
      <c r="J81" s="53"/>
      <c r="K81" s="40" t="s">
        <v>922</v>
      </c>
      <c r="L81" s="44"/>
    </row>
    <row r="82" spans="1:227" ht="21.95" customHeight="1" x14ac:dyDescent="0.5">
      <c r="A82" s="41"/>
      <c r="B82" s="41" t="s">
        <v>934</v>
      </c>
      <c r="C82" s="41" t="s">
        <v>937</v>
      </c>
      <c r="D82" s="41" t="s">
        <v>150</v>
      </c>
      <c r="E82" s="62" t="s">
        <v>93</v>
      </c>
      <c r="F82" s="40"/>
      <c r="G82" s="17"/>
      <c r="H82" s="53" t="s">
        <v>12</v>
      </c>
      <c r="I82" s="57" t="s">
        <v>150</v>
      </c>
      <c r="J82" s="53"/>
      <c r="K82" s="40" t="s">
        <v>288</v>
      </c>
      <c r="L82" s="44"/>
    </row>
    <row r="83" spans="1:227" ht="21.95" customHeight="1" x14ac:dyDescent="0.5">
      <c r="A83" s="41"/>
      <c r="B83" s="41"/>
      <c r="C83" s="41"/>
      <c r="D83" s="41" t="s">
        <v>938</v>
      </c>
      <c r="E83" s="62"/>
      <c r="F83" s="40"/>
      <c r="G83" s="17"/>
      <c r="H83" s="17"/>
      <c r="I83" s="53" t="s">
        <v>270</v>
      </c>
      <c r="J83" s="53"/>
      <c r="K83" s="40"/>
      <c r="L83" s="44"/>
    </row>
    <row r="84" spans="1:227" ht="21.95" customHeight="1" x14ac:dyDescent="0.5">
      <c r="A84" s="41"/>
      <c r="B84" s="41"/>
      <c r="C84" s="41"/>
      <c r="D84" s="41"/>
      <c r="E84" s="62"/>
      <c r="F84" s="40"/>
      <c r="G84" s="17"/>
      <c r="H84" s="17"/>
      <c r="I84" s="345" t="s">
        <v>276</v>
      </c>
      <c r="J84" s="53"/>
      <c r="K84" s="40"/>
      <c r="L84" s="44"/>
    </row>
    <row r="85" spans="1:227" ht="21.95" customHeight="1" x14ac:dyDescent="0.5">
      <c r="A85" s="41"/>
      <c r="B85" s="41"/>
      <c r="C85" s="44"/>
      <c r="D85" s="41"/>
      <c r="E85" s="62"/>
      <c r="F85" s="40"/>
      <c r="G85" s="17"/>
      <c r="H85" s="17"/>
      <c r="I85" s="53" t="s">
        <v>273</v>
      </c>
      <c r="J85" s="53"/>
      <c r="K85" s="40"/>
      <c r="L85" s="4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4"/>
      <c r="AL85" s="394"/>
      <c r="AM85" s="394"/>
      <c r="AN85" s="394"/>
      <c r="AO85" s="394"/>
      <c r="AP85" s="394"/>
      <c r="AQ85" s="394"/>
      <c r="AR85" s="394"/>
      <c r="AS85" s="394"/>
      <c r="AT85" s="394"/>
      <c r="AU85" s="394"/>
      <c r="AV85" s="394"/>
      <c r="AW85" s="394"/>
      <c r="AX85" s="394"/>
      <c r="AY85" s="394"/>
      <c r="AZ85" s="394"/>
      <c r="BA85" s="394"/>
      <c r="BB85" s="394"/>
      <c r="BC85" s="394"/>
      <c r="BD85" s="394"/>
      <c r="BE85" s="394"/>
      <c r="BF85" s="394"/>
      <c r="BG85" s="394"/>
      <c r="BH85" s="394"/>
      <c r="BI85" s="394"/>
      <c r="BJ85" s="394"/>
      <c r="BK85" s="394"/>
      <c r="BL85" s="394"/>
      <c r="BM85" s="394"/>
      <c r="BN85" s="394"/>
      <c r="BO85" s="394"/>
      <c r="BP85" s="394"/>
      <c r="BQ85" s="394"/>
      <c r="BR85" s="394"/>
      <c r="BS85" s="394"/>
      <c r="BT85" s="394"/>
      <c r="BU85" s="394"/>
      <c r="BV85" s="394"/>
      <c r="BW85" s="394"/>
      <c r="BX85" s="394"/>
      <c r="BY85" s="394"/>
      <c r="BZ85" s="394"/>
      <c r="CA85" s="394"/>
      <c r="CB85" s="394"/>
      <c r="CC85" s="394"/>
      <c r="CD85" s="394"/>
      <c r="CE85" s="394"/>
      <c r="CF85" s="394"/>
      <c r="CG85" s="394"/>
      <c r="CH85" s="394"/>
      <c r="CI85" s="394"/>
      <c r="CJ85" s="394"/>
      <c r="CK85" s="394"/>
      <c r="CL85" s="394"/>
      <c r="CM85" s="394"/>
      <c r="CN85" s="394"/>
      <c r="CO85" s="394"/>
      <c r="CP85" s="394"/>
      <c r="CQ85" s="394"/>
      <c r="CR85" s="394"/>
      <c r="CS85" s="394"/>
      <c r="CT85" s="394"/>
      <c r="CU85" s="394"/>
      <c r="CV85" s="394"/>
      <c r="CW85" s="394"/>
      <c r="CX85" s="394"/>
      <c r="CY85" s="394"/>
      <c r="CZ85" s="394"/>
      <c r="DA85" s="394"/>
      <c r="DB85" s="394"/>
      <c r="DC85" s="394"/>
      <c r="DD85" s="394"/>
      <c r="DE85" s="394"/>
      <c r="DF85" s="394"/>
      <c r="DG85" s="394"/>
      <c r="DH85" s="394"/>
      <c r="DI85" s="394"/>
      <c r="DJ85" s="394"/>
      <c r="DK85" s="394"/>
      <c r="DL85" s="394"/>
      <c r="DM85" s="394"/>
      <c r="DN85" s="394"/>
      <c r="DO85" s="394"/>
      <c r="DP85" s="394"/>
      <c r="DQ85" s="394"/>
      <c r="DR85" s="394"/>
      <c r="DS85" s="394"/>
      <c r="DT85" s="394"/>
      <c r="DU85" s="394"/>
      <c r="DV85" s="394"/>
      <c r="DW85" s="394"/>
      <c r="DX85" s="394"/>
      <c r="DY85" s="394"/>
      <c r="DZ85" s="394"/>
      <c r="EA85" s="394"/>
      <c r="EB85" s="394"/>
      <c r="EC85" s="394"/>
      <c r="ED85" s="394"/>
      <c r="EE85" s="394"/>
      <c r="EF85" s="394"/>
      <c r="EG85" s="394"/>
      <c r="EH85" s="394"/>
      <c r="EI85" s="394"/>
      <c r="EJ85" s="394"/>
      <c r="EK85" s="394"/>
      <c r="EL85" s="394"/>
      <c r="EM85" s="394"/>
      <c r="EN85" s="394"/>
      <c r="EO85" s="394"/>
      <c r="EP85" s="394"/>
      <c r="EQ85" s="394"/>
      <c r="ER85" s="394"/>
      <c r="ES85" s="394"/>
      <c r="ET85" s="394"/>
      <c r="EU85" s="394"/>
      <c r="EV85" s="394"/>
      <c r="EW85" s="394"/>
      <c r="EX85" s="394"/>
      <c r="EY85" s="394"/>
      <c r="EZ85" s="394"/>
      <c r="FA85" s="394"/>
      <c r="FB85" s="394"/>
      <c r="FC85" s="394"/>
      <c r="FD85" s="394"/>
      <c r="FE85" s="394"/>
      <c r="FF85" s="394"/>
      <c r="FG85" s="394"/>
      <c r="FH85" s="394"/>
      <c r="FI85" s="394"/>
      <c r="FJ85" s="394"/>
      <c r="FK85" s="394"/>
      <c r="FL85" s="394"/>
      <c r="FM85" s="394"/>
      <c r="FN85" s="394"/>
      <c r="FO85" s="394"/>
      <c r="FP85" s="394"/>
      <c r="FQ85" s="394"/>
      <c r="FR85" s="394"/>
      <c r="FS85" s="394"/>
      <c r="FT85" s="394"/>
      <c r="FU85" s="394"/>
      <c r="FV85" s="394"/>
      <c r="FW85" s="394"/>
      <c r="FX85" s="394"/>
      <c r="FY85" s="394"/>
      <c r="FZ85" s="394"/>
      <c r="GA85" s="394"/>
      <c r="GB85" s="394"/>
      <c r="GC85" s="394"/>
      <c r="GD85" s="394"/>
      <c r="GE85" s="394"/>
      <c r="GF85" s="394"/>
      <c r="GG85" s="394"/>
      <c r="GH85" s="394"/>
      <c r="GI85" s="394"/>
      <c r="GJ85" s="394"/>
      <c r="GK85" s="394"/>
      <c r="GL85" s="394"/>
      <c r="GM85" s="394"/>
      <c r="GN85" s="394"/>
      <c r="GO85" s="394"/>
      <c r="GP85" s="394"/>
      <c r="GQ85" s="394"/>
      <c r="GR85" s="394"/>
      <c r="GS85" s="394"/>
      <c r="GT85" s="394"/>
      <c r="GU85" s="394"/>
      <c r="GV85" s="394"/>
      <c r="GW85" s="394"/>
      <c r="GX85" s="394"/>
      <c r="GY85" s="394"/>
      <c r="GZ85" s="394"/>
      <c r="HA85" s="394"/>
      <c r="HB85" s="394"/>
      <c r="HC85" s="394"/>
      <c r="HD85" s="394"/>
      <c r="HE85" s="394"/>
      <c r="HF85" s="394"/>
      <c r="HG85" s="394"/>
      <c r="HH85" s="394"/>
      <c r="HI85" s="394"/>
      <c r="HJ85" s="394"/>
      <c r="HK85" s="394"/>
      <c r="HL85" s="394"/>
      <c r="HM85" s="394"/>
      <c r="HN85" s="394"/>
      <c r="HO85" s="394"/>
      <c r="HP85" s="394"/>
      <c r="HQ85" s="394"/>
      <c r="HR85" s="394"/>
      <c r="HS85" s="394"/>
    </row>
    <row r="86" spans="1:227" ht="21.95" customHeight="1" x14ac:dyDescent="0.5">
      <c r="A86" s="49"/>
      <c r="B86" s="49"/>
      <c r="C86" s="55"/>
      <c r="D86" s="49"/>
      <c r="E86" s="346"/>
      <c r="F86" s="48"/>
      <c r="G86" s="20"/>
      <c r="H86" s="20"/>
      <c r="I86" s="56"/>
      <c r="J86" s="56"/>
      <c r="K86" s="48"/>
      <c r="L86" s="44"/>
    </row>
    <row r="87" spans="1:227" ht="21.95" customHeight="1" x14ac:dyDescent="0.5">
      <c r="A87" s="40">
        <v>5</v>
      </c>
      <c r="B87" s="41" t="s">
        <v>329</v>
      </c>
      <c r="C87" s="41" t="s">
        <v>1195</v>
      </c>
      <c r="D87" s="41" t="s">
        <v>269</v>
      </c>
      <c r="E87" s="62">
        <v>20000</v>
      </c>
      <c r="F87" s="40"/>
      <c r="G87" s="15"/>
      <c r="H87" s="53" t="s">
        <v>11</v>
      </c>
      <c r="I87" s="53" t="s">
        <v>269</v>
      </c>
      <c r="J87" s="53"/>
      <c r="K87" s="40" t="s">
        <v>922</v>
      </c>
      <c r="L87" s="44"/>
    </row>
    <row r="88" spans="1:227" ht="21.95" customHeight="1" x14ac:dyDescent="0.5">
      <c r="A88" s="40"/>
      <c r="B88" s="41" t="s">
        <v>1181</v>
      </c>
      <c r="C88" s="85" t="s">
        <v>1196</v>
      </c>
      <c r="D88" s="41" t="s">
        <v>150</v>
      </c>
      <c r="E88" s="62" t="s">
        <v>93</v>
      </c>
      <c r="F88" s="40"/>
      <c r="G88" s="17"/>
      <c r="H88" s="53" t="s">
        <v>12</v>
      </c>
      <c r="I88" s="57" t="s">
        <v>150</v>
      </c>
      <c r="J88" s="53"/>
      <c r="K88" s="40" t="s">
        <v>288</v>
      </c>
      <c r="L88" s="44"/>
    </row>
    <row r="89" spans="1:227" ht="21.95" customHeight="1" x14ac:dyDescent="0.5">
      <c r="A89" s="40"/>
      <c r="B89" s="41" t="s">
        <v>277</v>
      </c>
      <c r="C89" s="41"/>
      <c r="D89" s="57" t="s">
        <v>270</v>
      </c>
      <c r="E89" s="62"/>
      <c r="F89" s="40"/>
      <c r="G89" s="17"/>
      <c r="H89" s="17"/>
      <c r="I89" s="53" t="s">
        <v>270</v>
      </c>
      <c r="J89" s="53"/>
      <c r="K89" s="40"/>
      <c r="L89" s="44"/>
    </row>
    <row r="90" spans="1:227" ht="21.95" customHeight="1" x14ac:dyDescent="0.5">
      <c r="A90" s="40"/>
      <c r="B90" s="41"/>
      <c r="C90" s="41"/>
      <c r="D90" s="41" t="s">
        <v>271</v>
      </c>
      <c r="E90" s="62"/>
      <c r="F90" s="40"/>
      <c r="G90" s="17"/>
      <c r="H90" s="17"/>
      <c r="I90" s="345" t="s">
        <v>276</v>
      </c>
      <c r="J90" s="53"/>
      <c r="K90" s="40"/>
      <c r="L90" s="44"/>
    </row>
    <row r="91" spans="1:227" ht="21.95" customHeight="1" x14ac:dyDescent="0.5">
      <c r="A91" s="48"/>
      <c r="B91" s="49"/>
      <c r="C91" s="49"/>
      <c r="D91" s="49"/>
      <c r="E91" s="346"/>
      <c r="F91" s="48"/>
      <c r="G91" s="20"/>
      <c r="H91" s="20"/>
      <c r="I91" s="56" t="s">
        <v>273</v>
      </c>
      <c r="J91" s="56"/>
      <c r="K91" s="48"/>
      <c r="L91" s="44"/>
    </row>
    <row r="92" spans="1:227" ht="21.95" customHeight="1" x14ac:dyDescent="0.5">
      <c r="A92" s="814" t="s">
        <v>2736</v>
      </c>
      <c r="B92" s="814"/>
      <c r="C92" s="814"/>
      <c r="D92" s="814"/>
      <c r="E92" s="814"/>
      <c r="F92" s="814"/>
      <c r="G92" s="814"/>
      <c r="H92" s="814"/>
      <c r="I92" s="814"/>
      <c r="J92" s="814"/>
      <c r="K92" s="814"/>
      <c r="L92" s="44"/>
    </row>
    <row r="93" spans="1:227" s="57" customFormat="1" ht="21.95" customHeight="1" x14ac:dyDescent="0.5">
      <c r="A93" s="925"/>
      <c r="B93" s="925"/>
      <c r="C93" s="925"/>
      <c r="D93" s="925"/>
      <c r="E93" s="925"/>
      <c r="F93" s="925"/>
      <c r="G93" s="925"/>
      <c r="H93" s="925"/>
      <c r="I93" s="925"/>
      <c r="J93" s="925"/>
      <c r="K93" s="925"/>
      <c r="L93" s="4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</row>
    <row r="94" spans="1:227" s="57" customFormat="1" ht="21.95" customHeight="1" x14ac:dyDescent="0.5">
      <c r="A94" s="927" t="s">
        <v>2674</v>
      </c>
      <c r="B94" s="927"/>
      <c r="C94" s="927"/>
      <c r="D94" s="927"/>
      <c r="E94" s="927"/>
      <c r="F94" s="927"/>
      <c r="G94" s="927"/>
      <c r="H94" s="927"/>
      <c r="I94" s="927"/>
      <c r="J94" s="927"/>
      <c r="K94" s="927"/>
      <c r="L94" s="4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</row>
    <row r="95" spans="1:227" s="57" customFormat="1" ht="21.95" customHeight="1" x14ac:dyDescent="0.5">
      <c r="A95" s="928" t="s">
        <v>61</v>
      </c>
      <c r="B95" s="928" t="s">
        <v>12</v>
      </c>
      <c r="C95" s="928" t="s">
        <v>62</v>
      </c>
      <c r="D95" s="31" t="s">
        <v>63</v>
      </c>
      <c r="E95" s="931" t="s">
        <v>3</v>
      </c>
      <c r="F95" s="932"/>
      <c r="G95" s="933"/>
      <c r="H95" s="16" t="s">
        <v>75</v>
      </c>
      <c r="I95" s="31" t="s">
        <v>65</v>
      </c>
      <c r="J95" s="31" t="s">
        <v>67</v>
      </c>
      <c r="K95" s="31" t="s">
        <v>69</v>
      </c>
      <c r="L95" s="4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</row>
    <row r="96" spans="1:227" s="57" customFormat="1" ht="21.95" customHeight="1" x14ac:dyDescent="0.5">
      <c r="A96" s="929"/>
      <c r="B96" s="929"/>
      <c r="C96" s="929"/>
      <c r="D96" s="2" t="s">
        <v>64</v>
      </c>
      <c r="E96" s="16">
        <v>2560</v>
      </c>
      <c r="F96" s="16">
        <v>2561</v>
      </c>
      <c r="G96" s="16">
        <v>2562</v>
      </c>
      <c r="H96" s="26" t="s">
        <v>76</v>
      </c>
      <c r="I96" s="2" t="s">
        <v>66</v>
      </c>
      <c r="J96" s="2" t="s">
        <v>68</v>
      </c>
      <c r="K96" s="2" t="s">
        <v>70</v>
      </c>
      <c r="L96" s="44"/>
      <c r="M96" s="5"/>
    </row>
    <row r="97" spans="1:13" s="57" customFormat="1" ht="21.95" customHeight="1" x14ac:dyDescent="0.5">
      <c r="A97" s="930"/>
      <c r="B97" s="930"/>
      <c r="C97" s="930"/>
      <c r="D97" s="3"/>
      <c r="E97" s="19" t="s">
        <v>9</v>
      </c>
      <c r="F97" s="19" t="s">
        <v>9</v>
      </c>
      <c r="G97" s="19" t="s">
        <v>9</v>
      </c>
      <c r="H97" s="95"/>
      <c r="I97" s="3"/>
      <c r="J97" s="3"/>
      <c r="K97" s="265"/>
      <c r="L97" s="44"/>
      <c r="M97" s="5"/>
    </row>
    <row r="98" spans="1:13" s="57" customFormat="1" ht="21.95" customHeight="1" x14ac:dyDescent="0.5">
      <c r="A98" s="40">
        <v>6</v>
      </c>
      <c r="B98" s="41" t="s">
        <v>329</v>
      </c>
      <c r="C98" s="41" t="s">
        <v>274</v>
      </c>
      <c r="D98" s="41" t="s">
        <v>269</v>
      </c>
      <c r="E98" s="62">
        <v>20000</v>
      </c>
      <c r="F98" s="40"/>
      <c r="G98" s="41"/>
      <c r="H98" s="53" t="s">
        <v>11</v>
      </c>
      <c r="I98" s="53" t="s">
        <v>269</v>
      </c>
      <c r="J98" s="41"/>
      <c r="K98" s="40" t="s">
        <v>922</v>
      </c>
      <c r="L98" s="44"/>
      <c r="M98" s="5"/>
    </row>
    <row r="99" spans="1:13" s="57" customFormat="1" ht="21.95" customHeight="1" x14ac:dyDescent="0.5">
      <c r="A99" s="40"/>
      <c r="B99" s="41" t="s">
        <v>1182</v>
      </c>
      <c r="C99" s="85" t="s">
        <v>942</v>
      </c>
      <c r="D99" s="41" t="s">
        <v>150</v>
      </c>
      <c r="E99" s="62" t="s">
        <v>93</v>
      </c>
      <c r="F99" s="40"/>
      <c r="G99" s="41"/>
      <c r="H99" s="53" t="s">
        <v>12</v>
      </c>
      <c r="I99" s="57" t="s">
        <v>150</v>
      </c>
      <c r="J99" s="17"/>
      <c r="K99" s="40" t="s">
        <v>288</v>
      </c>
      <c r="L99" s="44"/>
      <c r="M99" s="5"/>
    </row>
    <row r="100" spans="1:13" s="57" customFormat="1" ht="21.95" customHeight="1" x14ac:dyDescent="0.5">
      <c r="A100" s="40"/>
      <c r="B100" s="41" t="s">
        <v>1183</v>
      </c>
      <c r="C100" s="41" t="s">
        <v>271</v>
      </c>
      <c r="D100" s="57" t="s">
        <v>270</v>
      </c>
      <c r="E100" s="62"/>
      <c r="F100" s="40"/>
      <c r="G100" s="41"/>
      <c r="H100" s="41"/>
      <c r="I100" s="53" t="s">
        <v>270</v>
      </c>
      <c r="J100" s="327"/>
      <c r="K100" s="40"/>
      <c r="L100" s="44"/>
      <c r="M100" s="5"/>
    </row>
    <row r="101" spans="1:13" s="57" customFormat="1" ht="21.95" customHeight="1" x14ac:dyDescent="0.5">
      <c r="A101" s="40"/>
      <c r="B101" s="41"/>
      <c r="D101" s="41" t="s">
        <v>271</v>
      </c>
      <c r="E101" s="42"/>
      <c r="F101" s="40"/>
      <c r="G101" s="41"/>
      <c r="H101" s="41"/>
      <c r="I101" s="345" t="s">
        <v>276</v>
      </c>
      <c r="J101" s="53"/>
      <c r="K101" s="40"/>
      <c r="L101" s="44"/>
      <c r="M101" s="5"/>
    </row>
    <row r="102" spans="1:13" s="57" customFormat="1" ht="21.95" customHeight="1" x14ac:dyDescent="0.5">
      <c r="A102" s="40"/>
      <c r="B102" s="41"/>
      <c r="C102" s="41"/>
      <c r="D102" s="41"/>
      <c r="E102" s="42"/>
      <c r="F102" s="40"/>
      <c r="G102" s="41"/>
      <c r="H102" s="41"/>
      <c r="I102" s="53" t="s">
        <v>273</v>
      </c>
      <c r="J102" s="53"/>
      <c r="K102" s="40"/>
      <c r="L102" s="44"/>
      <c r="M102" s="5"/>
    </row>
    <row r="103" spans="1:13" s="57" customFormat="1" ht="21.95" customHeight="1" x14ac:dyDescent="0.5">
      <c r="A103" s="247"/>
      <c r="B103" s="49"/>
      <c r="C103" s="55"/>
      <c r="D103" s="49"/>
      <c r="E103" s="93"/>
      <c r="F103" s="48"/>
      <c r="G103" s="49"/>
      <c r="H103" s="49"/>
      <c r="I103" s="56"/>
      <c r="J103" s="56"/>
      <c r="K103" s="48"/>
      <c r="L103" s="44"/>
      <c r="M103" s="5"/>
    </row>
    <row r="104" spans="1:13" s="57" customFormat="1" ht="21.95" customHeight="1" x14ac:dyDescent="0.5">
      <c r="A104" s="122">
        <v>7</v>
      </c>
      <c r="B104" s="41" t="s">
        <v>510</v>
      </c>
      <c r="C104" s="41" t="s">
        <v>511</v>
      </c>
      <c r="D104" s="41" t="s">
        <v>512</v>
      </c>
      <c r="E104" s="42">
        <v>200000</v>
      </c>
      <c r="F104" s="40"/>
      <c r="G104" s="41"/>
      <c r="H104" s="53" t="s">
        <v>11</v>
      </c>
      <c r="I104" s="41" t="s">
        <v>512</v>
      </c>
      <c r="J104" s="41" t="s">
        <v>517</v>
      </c>
      <c r="K104" s="40" t="s">
        <v>922</v>
      </c>
      <c r="L104" s="44"/>
      <c r="M104" s="5"/>
    </row>
    <row r="105" spans="1:13" s="57" customFormat="1" ht="21.95" customHeight="1" x14ac:dyDescent="0.5">
      <c r="A105" s="40"/>
      <c r="B105" s="41" t="s">
        <v>1684</v>
      </c>
      <c r="C105" s="41" t="s">
        <v>513</v>
      </c>
      <c r="D105" s="41" t="s">
        <v>514</v>
      </c>
      <c r="E105" s="40" t="s">
        <v>93</v>
      </c>
      <c r="F105" s="40"/>
      <c r="G105" s="41"/>
      <c r="H105" s="53" t="s">
        <v>12</v>
      </c>
      <c r="I105" s="41" t="s">
        <v>939</v>
      </c>
      <c r="J105" s="41" t="s">
        <v>518</v>
      </c>
      <c r="K105" s="40" t="s">
        <v>288</v>
      </c>
      <c r="L105" s="44"/>
      <c r="M105" s="5"/>
    </row>
    <row r="106" spans="1:13" s="57" customFormat="1" ht="21.95" customHeight="1" x14ac:dyDescent="0.5">
      <c r="A106" s="40"/>
      <c r="B106" s="41"/>
      <c r="C106" s="41" t="s">
        <v>515</v>
      </c>
      <c r="D106" s="41"/>
      <c r="E106" s="40"/>
      <c r="F106" s="40"/>
      <c r="G106" s="41"/>
      <c r="H106" s="41"/>
      <c r="I106" s="41" t="s">
        <v>940</v>
      </c>
      <c r="J106" s="41" t="s">
        <v>519</v>
      </c>
      <c r="K106" s="40"/>
      <c r="L106" s="44"/>
      <c r="M106" s="5"/>
    </row>
    <row r="107" spans="1:13" s="57" customFormat="1" ht="21.95" customHeight="1" x14ac:dyDescent="0.5">
      <c r="A107" s="40"/>
      <c r="B107" s="41"/>
      <c r="C107" s="41" t="s">
        <v>516</v>
      </c>
      <c r="D107" s="41"/>
      <c r="E107" s="40"/>
      <c r="F107" s="40"/>
      <c r="G107" s="41"/>
      <c r="H107" s="41"/>
      <c r="I107" s="41" t="s">
        <v>941</v>
      </c>
      <c r="J107" s="41" t="s">
        <v>520</v>
      </c>
      <c r="K107" s="85"/>
      <c r="L107" s="44"/>
      <c r="M107" s="5"/>
    </row>
    <row r="108" spans="1:13" s="57" customFormat="1" ht="21.95" customHeight="1" x14ac:dyDescent="0.5">
      <c r="A108" s="40"/>
      <c r="B108" s="41"/>
      <c r="C108" s="41"/>
      <c r="D108" s="41"/>
      <c r="E108" s="40"/>
      <c r="F108" s="40"/>
      <c r="G108" s="41"/>
      <c r="H108" s="41"/>
      <c r="I108" s="41"/>
      <c r="J108" s="41"/>
      <c r="K108" s="85"/>
      <c r="L108" s="44"/>
      <c r="M108" s="5"/>
    </row>
    <row r="109" spans="1:13" s="57" customFormat="1" ht="21.95" customHeight="1" x14ac:dyDescent="0.5">
      <c r="A109" s="40"/>
      <c r="B109" s="41"/>
      <c r="C109" s="41"/>
      <c r="D109" s="41"/>
      <c r="E109" s="40"/>
      <c r="F109" s="40"/>
      <c r="G109" s="41"/>
      <c r="H109" s="41"/>
      <c r="I109" s="41"/>
      <c r="J109" s="41"/>
      <c r="K109" s="85"/>
      <c r="L109" s="44"/>
      <c r="M109" s="5"/>
    </row>
    <row r="110" spans="1:13" s="57" customFormat="1" ht="21.95" customHeight="1" x14ac:dyDescent="0.5">
      <c r="A110" s="40"/>
      <c r="B110" s="41"/>
      <c r="C110" s="41"/>
      <c r="D110" s="41"/>
      <c r="E110" s="40"/>
      <c r="F110" s="40"/>
      <c r="G110" s="41"/>
      <c r="H110" s="41"/>
      <c r="I110" s="41"/>
      <c r="J110" s="41"/>
      <c r="K110" s="85"/>
      <c r="L110" s="44"/>
      <c r="M110" s="5"/>
    </row>
    <row r="111" spans="1:13" s="57" customFormat="1" ht="21.95" customHeight="1" x14ac:dyDescent="0.5">
      <c r="A111" s="40"/>
      <c r="B111" s="41"/>
      <c r="C111" s="41"/>
      <c r="D111" s="41"/>
      <c r="E111" s="40"/>
      <c r="F111" s="40"/>
      <c r="G111" s="41"/>
      <c r="H111" s="41"/>
      <c r="I111" s="41"/>
      <c r="J111" s="41"/>
      <c r="K111" s="85"/>
      <c r="L111" s="44"/>
      <c r="M111" s="5"/>
    </row>
    <row r="112" spans="1:13" s="57" customFormat="1" ht="21.95" customHeight="1" x14ac:dyDescent="0.5">
      <c r="A112" s="40"/>
      <c r="B112" s="41"/>
      <c r="C112" s="41"/>
      <c r="D112" s="41"/>
      <c r="E112" s="40"/>
      <c r="F112" s="40"/>
      <c r="G112" s="41"/>
      <c r="H112" s="41"/>
      <c r="I112" s="41"/>
      <c r="J112" s="41"/>
      <c r="K112" s="85"/>
      <c r="L112" s="44"/>
      <c r="M112" s="5"/>
    </row>
    <row r="113" spans="1:227" s="57" customFormat="1" ht="21.95" customHeight="1" x14ac:dyDescent="0.5">
      <c r="A113" s="40"/>
      <c r="B113" s="41"/>
      <c r="C113" s="41"/>
      <c r="D113" s="41"/>
      <c r="E113" s="40"/>
      <c r="F113" s="40"/>
      <c r="G113" s="41"/>
      <c r="H113" s="41"/>
      <c r="I113" s="41"/>
      <c r="J113" s="41"/>
      <c r="K113" s="85"/>
      <c r="L113" s="44"/>
      <c r="M113" s="5"/>
    </row>
    <row r="114" spans="1:227" s="57" customFormat="1" ht="21.95" customHeight="1" x14ac:dyDescent="0.5">
      <c r="A114" s="48"/>
      <c r="B114" s="49"/>
      <c r="C114" s="49"/>
      <c r="D114" s="49"/>
      <c r="E114" s="93"/>
      <c r="F114" s="48"/>
      <c r="G114" s="49"/>
      <c r="H114" s="49"/>
      <c r="I114" s="49"/>
      <c r="J114" s="49"/>
      <c r="K114" s="78"/>
      <c r="L114" s="44"/>
      <c r="M114" s="5"/>
    </row>
    <row r="115" spans="1:227" ht="21.95" customHeight="1" x14ac:dyDescent="0.5">
      <c r="A115" s="814" t="s">
        <v>2736</v>
      </c>
      <c r="B115" s="814"/>
      <c r="C115" s="814"/>
      <c r="D115" s="814"/>
      <c r="E115" s="814"/>
      <c r="F115" s="814"/>
      <c r="G115" s="814"/>
      <c r="H115" s="814"/>
      <c r="I115" s="814"/>
      <c r="J115" s="814"/>
      <c r="K115" s="814"/>
      <c r="L115" s="145"/>
    </row>
    <row r="116" spans="1:227" ht="21.95" customHeight="1" x14ac:dyDescent="0.5">
      <c r="A116" s="925"/>
      <c r="B116" s="925"/>
      <c r="C116" s="925"/>
      <c r="D116" s="925"/>
      <c r="E116" s="925"/>
      <c r="F116" s="925"/>
      <c r="G116" s="925"/>
      <c r="H116" s="925"/>
      <c r="I116" s="925"/>
      <c r="J116" s="925"/>
      <c r="K116" s="925"/>
      <c r="L116" s="145"/>
    </row>
    <row r="117" spans="1:227" s="5" customFormat="1" ht="21.95" customHeight="1" x14ac:dyDescent="0.5">
      <c r="A117" s="813" t="s">
        <v>2675</v>
      </c>
      <c r="B117" s="394"/>
      <c r="C117" s="394"/>
      <c r="D117" s="394"/>
      <c r="E117" s="394"/>
      <c r="F117" s="394"/>
      <c r="G117" s="394"/>
      <c r="H117" s="394"/>
      <c r="I117" s="394"/>
      <c r="J117" s="394"/>
      <c r="K117" s="394"/>
      <c r="L117" s="24"/>
    </row>
    <row r="118" spans="1:227" s="5" customFormat="1" ht="21.95" customHeight="1" x14ac:dyDescent="0.5">
      <c r="A118" s="145" t="s">
        <v>77</v>
      </c>
      <c r="B118" s="1"/>
      <c r="C118" s="235"/>
      <c r="D118" s="235"/>
      <c r="E118" s="235"/>
      <c r="F118" s="235"/>
      <c r="G118" s="235"/>
      <c r="H118" s="235"/>
      <c r="I118" s="235"/>
      <c r="J118" s="235"/>
      <c r="K118" s="235"/>
      <c r="L118" s="24"/>
    </row>
    <row r="119" spans="1:227" s="5" customFormat="1" ht="21.95" customHeight="1" x14ac:dyDescent="0.5">
      <c r="A119" s="145" t="s">
        <v>78</v>
      </c>
      <c r="B119" s="1"/>
      <c r="C119" s="145"/>
      <c r="D119" s="145"/>
      <c r="E119" s="145"/>
      <c r="F119" s="145"/>
      <c r="G119" s="145"/>
      <c r="H119" s="145"/>
      <c r="I119" s="145"/>
      <c r="J119" s="145"/>
      <c r="K119" s="145"/>
      <c r="L119" s="394"/>
    </row>
    <row r="120" spans="1:227" s="10" customFormat="1" ht="21.95" customHeight="1" x14ac:dyDescent="0.5">
      <c r="A120" s="145" t="s">
        <v>85</v>
      </c>
      <c r="B120" s="1"/>
      <c r="C120" s="145"/>
      <c r="D120" s="145"/>
      <c r="E120" s="145"/>
      <c r="F120" s="145"/>
      <c r="G120" s="145"/>
      <c r="H120" s="145"/>
      <c r="I120" s="145"/>
      <c r="J120" s="145"/>
      <c r="K120" s="145"/>
    </row>
    <row r="121" spans="1:227" s="10" customFormat="1" ht="21.95" customHeight="1" x14ac:dyDescent="0.5">
      <c r="A121" s="33" t="s">
        <v>21</v>
      </c>
      <c r="B121" s="28"/>
      <c r="C121" s="33"/>
      <c r="D121" s="33"/>
      <c r="E121" s="107"/>
      <c r="F121" s="107"/>
      <c r="G121" s="107"/>
      <c r="H121" s="107"/>
      <c r="I121" s="33"/>
      <c r="J121" s="33"/>
      <c r="K121" s="33"/>
    </row>
    <row r="122" spans="1:227" s="10" customFormat="1" ht="21.95" customHeight="1" x14ac:dyDescent="0.5">
      <c r="A122" s="391"/>
      <c r="B122" s="11"/>
      <c r="C122" s="11"/>
      <c r="D122" s="31" t="s">
        <v>63</v>
      </c>
      <c r="E122" s="12" t="s">
        <v>73</v>
      </c>
      <c r="F122" s="13"/>
      <c r="G122" s="14"/>
      <c r="H122" s="16" t="s">
        <v>75</v>
      </c>
      <c r="I122" s="31" t="s">
        <v>65</v>
      </c>
      <c r="J122" s="15" t="s">
        <v>67</v>
      </c>
      <c r="K122" s="31" t="s">
        <v>69</v>
      </c>
      <c r="L122" s="591">
        <f>E125</f>
        <v>50000</v>
      </c>
      <c r="M122" s="10">
        <v>1</v>
      </c>
    </row>
    <row r="123" spans="1:227" s="10" customFormat="1" ht="21.95" customHeight="1" x14ac:dyDescent="0.5">
      <c r="A123" s="392" t="s">
        <v>61</v>
      </c>
      <c r="B123" s="392" t="s">
        <v>12</v>
      </c>
      <c r="C123" s="392" t="s">
        <v>62</v>
      </c>
      <c r="D123" s="2" t="s">
        <v>64</v>
      </c>
      <c r="E123" s="16">
        <v>2560</v>
      </c>
      <c r="F123" s="16">
        <v>2561</v>
      </c>
      <c r="G123" s="16">
        <v>2562</v>
      </c>
      <c r="H123" s="26" t="s">
        <v>76</v>
      </c>
      <c r="I123" s="2" t="s">
        <v>66</v>
      </c>
      <c r="J123" s="17" t="s">
        <v>68</v>
      </c>
      <c r="K123" s="2" t="s">
        <v>70</v>
      </c>
    </row>
    <row r="124" spans="1:227" s="394" customFormat="1" ht="21.95" customHeight="1" x14ac:dyDescent="0.5">
      <c r="A124" s="393"/>
      <c r="B124" s="18"/>
      <c r="C124" s="18"/>
      <c r="D124" s="3"/>
      <c r="E124" s="19" t="s">
        <v>9</v>
      </c>
      <c r="F124" s="19" t="s">
        <v>9</v>
      </c>
      <c r="G124" s="19" t="s">
        <v>9</v>
      </c>
      <c r="H124" s="95"/>
      <c r="I124" s="20"/>
      <c r="J124" s="20"/>
      <c r="K124" s="20"/>
      <c r="L124" s="6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</row>
    <row r="125" spans="1:227" s="394" customFormat="1" ht="21.95" customHeight="1" x14ac:dyDescent="0.5">
      <c r="A125" s="31">
        <v>1</v>
      </c>
      <c r="B125" s="397" t="s">
        <v>759</v>
      </c>
      <c r="C125" s="397" t="s">
        <v>760</v>
      </c>
      <c r="D125" s="43" t="s">
        <v>98</v>
      </c>
      <c r="E125" s="86">
        <v>50000</v>
      </c>
      <c r="F125" s="31"/>
      <c r="G125" s="31"/>
      <c r="H125" s="53" t="s">
        <v>11</v>
      </c>
      <c r="I125" s="397" t="s">
        <v>761</v>
      </c>
      <c r="J125" s="122"/>
      <c r="K125" s="122" t="s">
        <v>94</v>
      </c>
      <c r="L125" s="25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</row>
    <row r="126" spans="1:227" s="394" customFormat="1" ht="21.95" customHeight="1" x14ac:dyDescent="0.5">
      <c r="A126" s="2"/>
      <c r="B126" s="395" t="s">
        <v>1184</v>
      </c>
      <c r="C126" s="395" t="s">
        <v>762</v>
      </c>
      <c r="D126" s="7"/>
      <c r="E126" s="141" t="s">
        <v>93</v>
      </c>
      <c r="F126" s="2"/>
      <c r="G126" s="2"/>
      <c r="H126" s="53" t="s">
        <v>12</v>
      </c>
      <c r="I126" s="395" t="s">
        <v>763</v>
      </c>
      <c r="J126" s="40"/>
      <c r="K126" s="40"/>
      <c r="L126" s="25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</row>
    <row r="127" spans="1:227" s="394" customFormat="1" ht="21.95" customHeight="1" x14ac:dyDescent="0.5">
      <c r="A127" s="2"/>
      <c r="B127" s="395" t="s">
        <v>1185</v>
      </c>
      <c r="C127" s="395"/>
      <c r="D127" s="7"/>
      <c r="E127" s="461"/>
      <c r="F127" s="461"/>
      <c r="G127" s="461"/>
      <c r="H127" s="461"/>
      <c r="I127" s="395" t="s">
        <v>764</v>
      </c>
      <c r="J127" s="40"/>
      <c r="K127" s="40"/>
      <c r="L127" s="25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</row>
    <row r="128" spans="1:227" ht="21.95" customHeight="1" x14ac:dyDescent="0.5">
      <c r="A128" s="2"/>
      <c r="B128" s="395" t="s">
        <v>102</v>
      </c>
      <c r="C128" s="7"/>
      <c r="D128" s="7"/>
      <c r="E128" s="2"/>
      <c r="F128" s="2"/>
      <c r="G128" s="2"/>
      <c r="H128" s="2"/>
      <c r="I128" s="395" t="s">
        <v>765</v>
      </c>
      <c r="J128" s="40"/>
      <c r="K128" s="40"/>
      <c r="L128" s="145"/>
    </row>
    <row r="129" spans="1:227" ht="21.95" customHeight="1" x14ac:dyDescent="0.5">
      <c r="A129" s="2"/>
      <c r="B129" s="395"/>
      <c r="C129" s="7"/>
      <c r="D129" s="7"/>
      <c r="E129" s="2"/>
      <c r="F129" s="2"/>
      <c r="G129" s="2"/>
      <c r="H129" s="2"/>
      <c r="I129" s="395"/>
      <c r="J129" s="129"/>
      <c r="K129" s="129"/>
      <c r="L129" s="145"/>
    </row>
    <row r="130" spans="1:227" ht="21.95" customHeight="1" x14ac:dyDescent="0.5">
      <c r="A130" s="2"/>
      <c r="B130" s="395"/>
      <c r="C130" s="7"/>
      <c r="D130" s="7"/>
      <c r="E130" s="2"/>
      <c r="F130" s="2"/>
      <c r="G130" s="2"/>
      <c r="H130" s="2"/>
      <c r="I130" s="395"/>
      <c r="J130" s="129"/>
      <c r="K130" s="129"/>
      <c r="L130" s="145"/>
    </row>
    <row r="131" spans="1:227" ht="21.95" customHeight="1" x14ac:dyDescent="0.5">
      <c r="A131" s="2"/>
      <c r="B131" s="395"/>
      <c r="C131" s="7"/>
      <c r="D131" s="7"/>
      <c r="E131" s="2"/>
      <c r="F131" s="2"/>
      <c r="G131" s="2"/>
      <c r="H131" s="2"/>
      <c r="I131" s="395"/>
      <c r="J131" s="129"/>
      <c r="K131" s="129"/>
      <c r="L131" s="145"/>
    </row>
    <row r="132" spans="1:227" ht="21.95" customHeight="1" x14ac:dyDescent="0.5">
      <c r="A132" s="2"/>
      <c r="B132" s="395"/>
      <c r="C132" s="7"/>
      <c r="D132" s="7"/>
      <c r="E132" s="2"/>
      <c r="F132" s="2"/>
      <c r="G132" s="2"/>
      <c r="H132" s="2"/>
      <c r="I132" s="395"/>
      <c r="J132" s="129"/>
      <c r="K132" s="129"/>
      <c r="L132" s="145"/>
    </row>
    <row r="133" spans="1:227" ht="21.95" customHeight="1" x14ac:dyDescent="0.5">
      <c r="A133" s="2"/>
      <c r="B133" s="395"/>
      <c r="C133" s="7"/>
      <c r="D133" s="7"/>
      <c r="E133" s="2"/>
      <c r="F133" s="2"/>
      <c r="G133" s="2"/>
      <c r="H133" s="2"/>
      <c r="I133" s="395"/>
      <c r="J133" s="129"/>
      <c r="K133" s="129"/>
      <c r="L133" s="145"/>
    </row>
    <row r="134" spans="1:227" ht="21.95" customHeight="1" x14ac:dyDescent="0.5">
      <c r="A134" s="2"/>
      <c r="B134" s="395"/>
      <c r="C134" s="7"/>
      <c r="D134" s="7"/>
      <c r="E134" s="2"/>
      <c r="F134" s="2"/>
      <c r="G134" s="2"/>
      <c r="H134" s="2"/>
      <c r="I134" s="395"/>
      <c r="J134" s="129"/>
      <c r="K134" s="129"/>
      <c r="L134" s="145"/>
    </row>
    <row r="135" spans="1:227" ht="21.95" customHeight="1" x14ac:dyDescent="0.5">
      <c r="A135" s="2"/>
      <c r="B135" s="395"/>
      <c r="C135" s="7"/>
      <c r="D135" s="7"/>
      <c r="E135" s="2"/>
      <c r="F135" s="2"/>
      <c r="G135" s="2"/>
      <c r="H135" s="2"/>
      <c r="I135" s="395"/>
      <c r="J135" s="129"/>
      <c r="K135" s="129"/>
      <c r="L135" s="145"/>
    </row>
    <row r="136" spans="1:227" ht="21.95" customHeight="1" x14ac:dyDescent="0.5">
      <c r="A136" s="2"/>
      <c r="B136" s="395"/>
      <c r="C136" s="7"/>
      <c r="D136" s="7"/>
      <c r="E136" s="2"/>
      <c r="F136" s="2"/>
      <c r="G136" s="2"/>
      <c r="H136" s="2"/>
      <c r="I136" s="395"/>
      <c r="J136" s="129"/>
      <c r="K136" s="129"/>
      <c r="L136" s="145"/>
    </row>
    <row r="137" spans="1:227" ht="21.95" customHeight="1" x14ac:dyDescent="0.5">
      <c r="A137" s="3"/>
      <c r="B137" s="396"/>
      <c r="C137" s="8"/>
      <c r="D137" s="8"/>
      <c r="E137" s="3"/>
      <c r="F137" s="3"/>
      <c r="G137" s="3"/>
      <c r="H137" s="3"/>
      <c r="I137" s="396"/>
      <c r="J137" s="131"/>
      <c r="K137" s="131"/>
      <c r="L137" s="145"/>
    </row>
    <row r="138" spans="1:227" ht="21.95" customHeight="1" x14ac:dyDescent="0.5">
      <c r="A138" s="814" t="s">
        <v>2736</v>
      </c>
      <c r="B138" s="814"/>
      <c r="C138" s="814"/>
      <c r="D138" s="814"/>
      <c r="E138" s="814"/>
      <c r="F138" s="814"/>
      <c r="G138" s="814"/>
      <c r="H138" s="814"/>
      <c r="I138" s="814"/>
      <c r="J138" s="814"/>
      <c r="K138" s="814"/>
      <c r="L138" s="145"/>
    </row>
    <row r="139" spans="1:227" ht="21.95" customHeight="1" x14ac:dyDescent="0.5">
      <c r="A139" s="926"/>
      <c r="B139" s="926"/>
      <c r="C139" s="926"/>
      <c r="D139" s="926"/>
      <c r="E139" s="926"/>
      <c r="F139" s="926"/>
      <c r="G139" s="926"/>
      <c r="H139" s="926"/>
      <c r="I139" s="926"/>
      <c r="J139" s="926"/>
      <c r="K139" s="926"/>
      <c r="L139" s="145"/>
    </row>
    <row r="140" spans="1:227" s="5" customFormat="1" ht="21.95" customHeight="1" x14ac:dyDescent="0.5">
      <c r="A140" s="924" t="s">
        <v>2676</v>
      </c>
      <c r="B140" s="924"/>
      <c r="C140" s="924"/>
      <c r="D140" s="924"/>
      <c r="E140" s="924"/>
      <c r="F140" s="924"/>
      <c r="G140" s="924"/>
      <c r="H140" s="924"/>
      <c r="I140" s="924"/>
      <c r="J140" s="924"/>
      <c r="K140" s="924"/>
      <c r="L140" s="24"/>
      <c r="M140" s="2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</row>
    <row r="141" spans="1:227" ht="21.95" customHeight="1" x14ac:dyDescent="0.5">
      <c r="A141" s="145" t="s">
        <v>77</v>
      </c>
      <c r="C141" s="235"/>
      <c r="D141" s="235"/>
      <c r="E141" s="235"/>
      <c r="F141" s="235"/>
      <c r="G141" s="235"/>
      <c r="H141" s="235"/>
      <c r="I141" s="235"/>
      <c r="J141" s="235"/>
      <c r="K141" s="235"/>
      <c r="L141" s="2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</row>
    <row r="142" spans="1:227" ht="21.95" customHeight="1" x14ac:dyDescent="0.5">
      <c r="A142" s="145" t="s">
        <v>78</v>
      </c>
      <c r="C142" s="145"/>
      <c r="D142" s="145"/>
      <c r="E142" s="145"/>
      <c r="F142" s="145"/>
      <c r="G142" s="145"/>
      <c r="H142" s="145"/>
      <c r="I142" s="145"/>
      <c r="J142" s="145"/>
      <c r="K142" s="145"/>
      <c r="L142" s="394"/>
    </row>
    <row r="143" spans="1:227" ht="21.95" customHeight="1" x14ac:dyDescent="0.5">
      <c r="A143" s="145" t="s">
        <v>85</v>
      </c>
      <c r="C143" s="145"/>
      <c r="D143" s="145"/>
      <c r="E143" s="145"/>
      <c r="F143" s="145"/>
      <c r="G143" s="145"/>
      <c r="H143" s="145"/>
      <c r="I143" s="145"/>
      <c r="J143" s="145"/>
      <c r="K143" s="145"/>
      <c r="L143" s="44"/>
    </row>
    <row r="144" spans="1:227" s="35" customFormat="1" ht="21.95" customHeight="1" x14ac:dyDescent="0.5">
      <c r="A144" s="33" t="s">
        <v>19</v>
      </c>
      <c r="B144" s="28"/>
      <c r="C144" s="33"/>
      <c r="D144" s="33"/>
      <c r="E144" s="107"/>
      <c r="F144" s="107"/>
      <c r="G144" s="107"/>
      <c r="H144" s="107"/>
      <c r="I144" s="33"/>
      <c r="J144" s="33"/>
      <c r="K144" s="33"/>
      <c r="L144" s="4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</row>
    <row r="145" spans="1:227" s="35" customFormat="1" ht="21.95" customHeight="1" x14ac:dyDescent="0.5">
      <c r="A145" s="391"/>
      <c r="B145" s="11"/>
      <c r="C145" s="11"/>
      <c r="D145" s="31" t="s">
        <v>63</v>
      </c>
      <c r="E145" s="12" t="s">
        <v>73</v>
      </c>
      <c r="F145" s="13"/>
      <c r="G145" s="14"/>
      <c r="H145" s="16" t="s">
        <v>75</v>
      </c>
      <c r="I145" s="31" t="s">
        <v>65</v>
      </c>
      <c r="J145" s="15" t="s">
        <v>67</v>
      </c>
      <c r="K145" s="31" t="s">
        <v>69</v>
      </c>
      <c r="L145" s="590">
        <f>E148</f>
        <v>100000</v>
      </c>
      <c r="M145" s="1">
        <v>1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</row>
    <row r="146" spans="1:227" s="35" customFormat="1" ht="21.95" customHeight="1" x14ac:dyDescent="0.5">
      <c r="A146" s="392" t="s">
        <v>61</v>
      </c>
      <c r="B146" s="392" t="s">
        <v>12</v>
      </c>
      <c r="C146" s="392" t="s">
        <v>62</v>
      </c>
      <c r="D146" s="2" t="s">
        <v>64</v>
      </c>
      <c r="E146" s="16">
        <v>2560</v>
      </c>
      <c r="F146" s="16">
        <v>2561</v>
      </c>
      <c r="G146" s="16">
        <v>2562</v>
      </c>
      <c r="H146" s="26" t="s">
        <v>76</v>
      </c>
      <c r="I146" s="2" t="s">
        <v>66</v>
      </c>
      <c r="J146" s="17" t="s">
        <v>68</v>
      </c>
      <c r="K146" s="2" t="s">
        <v>70</v>
      </c>
      <c r="L146" s="4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</row>
    <row r="147" spans="1:227" s="35" customFormat="1" ht="21.95" customHeight="1" x14ac:dyDescent="0.5">
      <c r="A147" s="393"/>
      <c r="B147" s="18"/>
      <c r="C147" s="18"/>
      <c r="D147" s="3"/>
      <c r="E147" s="19" t="s">
        <v>9</v>
      </c>
      <c r="F147" s="19" t="s">
        <v>9</v>
      </c>
      <c r="G147" s="19" t="s">
        <v>9</v>
      </c>
      <c r="H147" s="95"/>
      <c r="I147" s="20"/>
      <c r="J147" s="20"/>
      <c r="K147" s="20"/>
      <c r="L147" s="4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</row>
    <row r="148" spans="1:227" s="35" customFormat="1" ht="21.95" customHeight="1" x14ac:dyDescent="0.5">
      <c r="A148" s="31">
        <v>1</v>
      </c>
      <c r="B148" s="284" t="s">
        <v>460</v>
      </c>
      <c r="C148" s="41" t="s">
        <v>951</v>
      </c>
      <c r="D148" s="40" t="s">
        <v>461</v>
      </c>
      <c r="E148" s="68">
        <v>100000</v>
      </c>
      <c r="F148" s="136"/>
      <c r="G148" s="114"/>
      <c r="H148" s="53" t="s">
        <v>11</v>
      </c>
      <c r="I148" s="41" t="s">
        <v>462</v>
      </c>
      <c r="J148" s="41"/>
      <c r="K148" s="41" t="s">
        <v>450</v>
      </c>
      <c r="L148" s="4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</row>
    <row r="149" spans="1:227" s="35" customFormat="1" ht="21.95" customHeight="1" x14ac:dyDescent="0.5">
      <c r="A149" s="2"/>
      <c r="B149" s="41"/>
      <c r="C149" s="41" t="s">
        <v>952</v>
      </c>
      <c r="D149" s="41"/>
      <c r="E149" s="68" t="s">
        <v>93</v>
      </c>
      <c r="F149" s="119"/>
      <c r="G149" s="71"/>
      <c r="H149" s="53" t="s">
        <v>12</v>
      </c>
      <c r="I149" s="41" t="s">
        <v>949</v>
      </c>
      <c r="J149" s="41"/>
      <c r="K149" s="127" t="s">
        <v>451</v>
      </c>
      <c r="L149" s="4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</row>
    <row r="150" spans="1:227" s="35" customFormat="1" ht="21.95" customHeight="1" x14ac:dyDescent="0.5">
      <c r="A150" s="2"/>
      <c r="B150" s="41"/>
      <c r="C150" s="41"/>
      <c r="D150" s="41"/>
      <c r="E150" s="68"/>
      <c r="F150" s="119"/>
      <c r="G150" s="71"/>
      <c r="I150" s="41" t="s">
        <v>950</v>
      </c>
      <c r="J150" s="41"/>
      <c r="K150" s="127"/>
      <c r="L150" s="4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</row>
    <row r="151" spans="1:227" s="35" customFormat="1" ht="21.95" customHeight="1" x14ac:dyDescent="0.5">
      <c r="A151" s="2"/>
      <c r="B151" s="41"/>
      <c r="C151" s="71"/>
      <c r="D151" s="41"/>
      <c r="E151" s="125"/>
      <c r="F151" s="119"/>
      <c r="G151" s="71"/>
      <c r="H151" s="71"/>
      <c r="I151" s="41"/>
      <c r="J151" s="41"/>
      <c r="K151" s="41"/>
      <c r="L151" s="4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</row>
    <row r="152" spans="1:227" s="35" customFormat="1" ht="21.95" customHeight="1" x14ac:dyDescent="0.5">
      <c r="A152" s="2"/>
      <c r="B152" s="41"/>
      <c r="C152" s="71"/>
      <c r="D152" s="41"/>
      <c r="E152" s="125"/>
      <c r="F152" s="119"/>
      <c r="G152" s="71"/>
      <c r="H152" s="71"/>
      <c r="I152" s="41"/>
      <c r="J152" s="41"/>
      <c r="K152" s="41"/>
      <c r="L152" s="4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</row>
    <row r="153" spans="1:227" s="35" customFormat="1" ht="21.95" customHeight="1" x14ac:dyDescent="0.5">
      <c r="A153" s="2"/>
      <c r="B153" s="41"/>
      <c r="C153" s="71"/>
      <c r="D153" s="41"/>
      <c r="E153" s="125"/>
      <c r="F153" s="119"/>
      <c r="G153" s="71"/>
      <c r="H153" s="71"/>
      <c r="I153" s="41"/>
      <c r="J153" s="41"/>
      <c r="K153" s="41"/>
      <c r="L153" s="4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</row>
    <row r="154" spans="1:227" s="35" customFormat="1" ht="21.95" customHeight="1" x14ac:dyDescent="0.5">
      <c r="A154" s="2"/>
      <c r="B154" s="41"/>
      <c r="C154" s="71"/>
      <c r="D154" s="41"/>
      <c r="E154" s="125"/>
      <c r="F154" s="119"/>
      <c r="G154" s="71"/>
      <c r="H154" s="71"/>
      <c r="I154" s="41"/>
      <c r="J154" s="41"/>
      <c r="K154" s="41"/>
      <c r="L154" s="4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</row>
    <row r="155" spans="1:227" s="35" customFormat="1" ht="21.95" customHeight="1" x14ac:dyDescent="0.5">
      <c r="A155" s="2"/>
      <c r="B155" s="41"/>
      <c r="C155" s="71"/>
      <c r="D155" s="41"/>
      <c r="E155" s="125"/>
      <c r="F155" s="119"/>
      <c r="G155" s="71"/>
      <c r="H155" s="71"/>
      <c r="I155" s="41"/>
      <c r="J155" s="41"/>
      <c r="K155" s="41"/>
      <c r="L155" s="4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</row>
    <row r="156" spans="1:227" s="35" customFormat="1" ht="21.95" customHeight="1" x14ac:dyDescent="0.5">
      <c r="A156" s="2"/>
      <c r="B156" s="41"/>
      <c r="C156" s="71"/>
      <c r="D156" s="41"/>
      <c r="E156" s="125"/>
      <c r="F156" s="119"/>
      <c r="G156" s="71"/>
      <c r="H156" s="71"/>
      <c r="I156" s="41"/>
      <c r="J156" s="41"/>
      <c r="K156" s="41"/>
      <c r="L156" s="4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</row>
    <row r="157" spans="1:227" s="35" customFormat="1" ht="21.95" customHeight="1" x14ac:dyDescent="0.5">
      <c r="A157" s="2"/>
      <c r="B157" s="41"/>
      <c r="C157" s="71"/>
      <c r="D157" s="41"/>
      <c r="E157" s="125"/>
      <c r="F157" s="119"/>
      <c r="G157" s="71"/>
      <c r="H157" s="71"/>
      <c r="I157" s="41"/>
      <c r="J157" s="41"/>
      <c r="K157" s="41"/>
      <c r="L157" s="4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</row>
    <row r="158" spans="1:227" s="35" customFormat="1" ht="21.95" customHeight="1" x14ac:dyDescent="0.5">
      <c r="A158" s="2"/>
      <c r="B158" s="41"/>
      <c r="C158" s="71"/>
      <c r="D158" s="41"/>
      <c r="E158" s="125"/>
      <c r="F158" s="119"/>
      <c r="G158" s="71"/>
      <c r="H158" s="71"/>
      <c r="I158" s="41"/>
      <c r="J158" s="41"/>
      <c r="K158" s="41"/>
      <c r="L158" s="4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</row>
    <row r="159" spans="1:227" s="35" customFormat="1" ht="21.95" customHeight="1" x14ac:dyDescent="0.5">
      <c r="A159" s="2"/>
      <c r="B159" s="41"/>
      <c r="C159" s="71"/>
      <c r="D159" s="41"/>
      <c r="E159" s="125"/>
      <c r="F159" s="119"/>
      <c r="G159" s="71"/>
      <c r="H159" s="71"/>
      <c r="I159" s="41"/>
      <c r="J159" s="41"/>
      <c r="K159" s="41"/>
      <c r="L159" s="4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</row>
    <row r="160" spans="1:227" s="35" customFormat="1" ht="21.95" customHeight="1" x14ac:dyDescent="0.5">
      <c r="A160" s="3"/>
      <c r="B160" s="49"/>
      <c r="C160" s="73"/>
      <c r="D160" s="49"/>
      <c r="E160" s="126"/>
      <c r="F160" s="233"/>
      <c r="G160" s="73"/>
      <c r="H160" s="73"/>
      <c r="I160" s="49"/>
      <c r="J160" s="49"/>
      <c r="K160" s="49"/>
      <c r="L160" s="4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</row>
    <row r="161" spans="1:227" s="35" customFormat="1" ht="21.95" customHeight="1" x14ac:dyDescent="0.5">
      <c r="A161" s="814" t="s">
        <v>2736</v>
      </c>
      <c r="B161" s="814"/>
      <c r="C161" s="814"/>
      <c r="D161" s="814"/>
      <c r="E161" s="814"/>
      <c r="F161" s="814"/>
      <c r="G161" s="814"/>
      <c r="H161" s="814"/>
      <c r="I161" s="814"/>
      <c r="J161" s="814"/>
      <c r="K161" s="814"/>
      <c r="L161" s="4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</row>
    <row r="162" spans="1:227" ht="21.95" customHeight="1" x14ac:dyDescent="0.5">
      <c r="A162" s="925"/>
      <c r="B162" s="925"/>
      <c r="C162" s="925"/>
      <c r="D162" s="925"/>
      <c r="E162" s="925"/>
      <c r="F162" s="925"/>
      <c r="G162" s="925"/>
      <c r="H162" s="925"/>
      <c r="I162" s="925"/>
      <c r="J162" s="925"/>
      <c r="K162" s="925"/>
      <c r="L162" s="145"/>
    </row>
    <row r="163" spans="1:227" s="57" customFormat="1" ht="21.95" customHeight="1" x14ac:dyDescent="0.5">
      <c r="A163" s="924" t="s">
        <v>2677</v>
      </c>
      <c r="B163" s="924"/>
      <c r="C163" s="924"/>
      <c r="D163" s="924"/>
      <c r="E163" s="924"/>
      <c r="F163" s="924"/>
      <c r="G163" s="924"/>
      <c r="H163" s="924"/>
      <c r="I163" s="924"/>
      <c r="J163" s="924"/>
      <c r="K163" s="924"/>
      <c r="L163" s="24"/>
      <c r="M163" s="5"/>
    </row>
    <row r="164" spans="1:227" s="57" customFormat="1" ht="21.95" customHeight="1" x14ac:dyDescent="0.5">
      <c r="A164" s="145" t="s">
        <v>77</v>
      </c>
      <c r="B164" s="1"/>
      <c r="C164" s="235"/>
      <c r="D164" s="235"/>
      <c r="E164" s="235"/>
      <c r="F164" s="235"/>
      <c r="G164" s="235"/>
      <c r="H164" s="235"/>
      <c r="I164" s="235"/>
      <c r="J164" s="235"/>
      <c r="K164" s="235"/>
      <c r="L164" s="24"/>
      <c r="M164" s="5"/>
    </row>
    <row r="165" spans="1:227" s="57" customFormat="1" ht="21.95" customHeight="1" x14ac:dyDescent="0.5">
      <c r="A165" s="145" t="s">
        <v>78</v>
      </c>
      <c r="B165" s="1"/>
      <c r="C165" s="145"/>
      <c r="D165" s="145"/>
      <c r="E165" s="145"/>
      <c r="F165" s="145"/>
      <c r="G165" s="145"/>
      <c r="H165" s="145"/>
      <c r="I165" s="145"/>
      <c r="J165" s="145"/>
      <c r="K165" s="145"/>
      <c r="L165" s="394"/>
      <c r="M165" s="5"/>
    </row>
    <row r="166" spans="1:227" s="57" customFormat="1" ht="21.95" customHeight="1" x14ac:dyDescent="0.5">
      <c r="A166" s="145" t="s">
        <v>85</v>
      </c>
      <c r="B166" s="1"/>
      <c r="C166" s="145"/>
      <c r="D166" s="145"/>
      <c r="E166" s="145"/>
      <c r="F166" s="145"/>
      <c r="G166" s="145"/>
      <c r="H166" s="145"/>
      <c r="I166" s="145"/>
      <c r="J166" s="145"/>
      <c r="K166" s="145"/>
      <c r="L166" s="25"/>
      <c r="M166" s="5"/>
    </row>
    <row r="167" spans="1:227" ht="21.95" customHeight="1" x14ac:dyDescent="0.5">
      <c r="A167" s="33" t="s">
        <v>18</v>
      </c>
      <c r="B167" s="28"/>
      <c r="C167" s="33"/>
      <c r="D167" s="33"/>
      <c r="E167" s="107"/>
      <c r="F167" s="107"/>
      <c r="G167" s="107"/>
      <c r="H167" s="107"/>
      <c r="I167" s="33"/>
      <c r="J167" s="33"/>
      <c r="K167" s="33"/>
      <c r="M167" s="592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  <c r="EN167" s="57"/>
      <c r="EO167" s="57"/>
      <c r="EP167" s="57"/>
      <c r="EQ167" s="57"/>
      <c r="ER167" s="57"/>
      <c r="ES167" s="57"/>
      <c r="ET167" s="57"/>
      <c r="EU167" s="57"/>
      <c r="EV167" s="57"/>
      <c r="EW167" s="57"/>
      <c r="EX167" s="57"/>
      <c r="EY167" s="57"/>
      <c r="EZ167" s="57"/>
      <c r="FA167" s="57"/>
      <c r="FB167" s="57"/>
      <c r="FC167" s="57"/>
      <c r="FD167" s="57"/>
      <c r="FE167" s="57"/>
      <c r="FF167" s="57"/>
      <c r="FG167" s="57"/>
      <c r="FH167" s="57"/>
      <c r="FI167" s="57"/>
      <c r="FJ167" s="57"/>
      <c r="FK167" s="57"/>
      <c r="FL167" s="57"/>
      <c r="FM167" s="57"/>
      <c r="FN167" s="57"/>
      <c r="FO167" s="57"/>
      <c r="FP167" s="57"/>
      <c r="FQ167" s="57"/>
      <c r="FR167" s="57"/>
      <c r="FS167" s="57"/>
      <c r="FT167" s="57"/>
      <c r="FU167" s="57"/>
      <c r="FV167" s="57"/>
      <c r="FW167" s="57"/>
      <c r="FX167" s="57"/>
      <c r="FY167" s="57"/>
      <c r="FZ167" s="57"/>
      <c r="GA167" s="57"/>
      <c r="GB167" s="57"/>
      <c r="GC167" s="57"/>
      <c r="GD167" s="57"/>
      <c r="GE167" s="57"/>
      <c r="GF167" s="57"/>
      <c r="GG167" s="57"/>
      <c r="GH167" s="57"/>
      <c r="GI167" s="57"/>
      <c r="GJ167" s="57"/>
      <c r="GK167" s="57"/>
      <c r="GL167" s="57"/>
      <c r="GM167" s="57"/>
      <c r="GN167" s="57"/>
      <c r="GO167" s="57"/>
      <c r="GP167" s="57"/>
      <c r="GQ167" s="57"/>
      <c r="GR167" s="57"/>
      <c r="GS167" s="57"/>
      <c r="GT167" s="57"/>
      <c r="GU167" s="57"/>
      <c r="GV167" s="57"/>
      <c r="GW167" s="57"/>
      <c r="GX167" s="57"/>
      <c r="GY167" s="57"/>
      <c r="GZ167" s="57"/>
      <c r="HA167" s="57"/>
      <c r="HB167" s="57"/>
      <c r="HC167" s="57"/>
      <c r="HD167" s="57"/>
      <c r="HE167" s="57"/>
      <c r="HF167" s="57"/>
      <c r="HG167" s="57"/>
      <c r="HH167" s="57"/>
      <c r="HI167" s="57"/>
      <c r="HJ167" s="57"/>
      <c r="HK167" s="57"/>
      <c r="HL167" s="57"/>
      <c r="HM167" s="57"/>
      <c r="HN167" s="57"/>
      <c r="HO167" s="57"/>
      <c r="HP167" s="57"/>
      <c r="HQ167" s="57"/>
      <c r="HR167" s="57"/>
      <c r="HS167" s="57"/>
    </row>
    <row r="168" spans="1:227" ht="21.95" customHeight="1" x14ac:dyDescent="0.5">
      <c r="A168" s="391"/>
      <c r="B168" s="11"/>
      <c r="C168" s="11"/>
      <c r="D168" s="31" t="s">
        <v>63</v>
      </c>
      <c r="E168" s="12" t="s">
        <v>73</v>
      </c>
      <c r="F168" s="13"/>
      <c r="G168" s="14"/>
      <c r="H168" s="16" t="s">
        <v>75</v>
      </c>
      <c r="I168" s="31" t="s">
        <v>65</v>
      </c>
      <c r="J168" s="15" t="s">
        <v>67</v>
      </c>
      <c r="K168" s="31" t="s">
        <v>69</v>
      </c>
      <c r="L168" s="911">
        <f>E171+E175+E179+E190+E194+E198+E203+E213+E216+E220+E223+E226+E236+E239+E245+E249+E259+E263+E267+E271+E282+E285+E288+E290+E294+E305+E310+E315+E320+E328+E332+E336+E340+E351+E354+E358+E362+E374+E379+E383+E387+E397+E401+E404+E408+E420+E424</f>
        <v>10467400</v>
      </c>
      <c r="M168" s="5">
        <v>45</v>
      </c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  <c r="EI168" s="57"/>
      <c r="EJ168" s="57"/>
      <c r="EK168" s="57"/>
      <c r="EL168" s="57"/>
      <c r="EM168" s="57"/>
      <c r="EN168" s="57"/>
      <c r="EO168" s="57"/>
      <c r="EP168" s="57"/>
      <c r="EQ168" s="57"/>
      <c r="ER168" s="57"/>
      <c r="ES168" s="57"/>
      <c r="ET168" s="57"/>
      <c r="EU168" s="57"/>
      <c r="EV168" s="57"/>
      <c r="EW168" s="57"/>
      <c r="EX168" s="57"/>
      <c r="EY168" s="57"/>
      <c r="EZ168" s="57"/>
      <c r="FA168" s="57"/>
      <c r="FB168" s="57"/>
      <c r="FC168" s="57"/>
      <c r="FD168" s="57"/>
      <c r="FE168" s="57"/>
      <c r="FF168" s="57"/>
      <c r="FG168" s="57"/>
      <c r="FH168" s="57"/>
      <c r="FI168" s="57"/>
      <c r="FJ168" s="57"/>
      <c r="FK168" s="57"/>
      <c r="FL168" s="57"/>
      <c r="FM168" s="57"/>
      <c r="FN168" s="57"/>
      <c r="FO168" s="57"/>
      <c r="FP168" s="57"/>
      <c r="FQ168" s="57"/>
      <c r="FR168" s="57"/>
      <c r="FS168" s="57"/>
      <c r="FT168" s="57"/>
      <c r="FU168" s="57"/>
      <c r="FV168" s="57"/>
      <c r="FW168" s="57"/>
      <c r="FX168" s="57"/>
      <c r="FY168" s="57"/>
      <c r="FZ168" s="57"/>
      <c r="GA168" s="57"/>
      <c r="GB168" s="57"/>
      <c r="GC168" s="57"/>
      <c r="GD168" s="57"/>
      <c r="GE168" s="57"/>
      <c r="GF168" s="57"/>
      <c r="GG168" s="57"/>
      <c r="GH168" s="57"/>
      <c r="GI168" s="57"/>
      <c r="GJ168" s="57"/>
      <c r="GK168" s="57"/>
      <c r="GL168" s="57"/>
      <c r="GM168" s="57"/>
      <c r="GN168" s="57"/>
      <c r="GO168" s="57"/>
      <c r="GP168" s="57"/>
      <c r="GQ168" s="57"/>
      <c r="GR168" s="57"/>
      <c r="GS168" s="57"/>
      <c r="GT168" s="57"/>
      <c r="GU168" s="57"/>
      <c r="GV168" s="57"/>
      <c r="GW168" s="57"/>
      <c r="GX168" s="57"/>
      <c r="GY168" s="57"/>
      <c r="GZ168" s="57"/>
      <c r="HA168" s="57"/>
      <c r="HB168" s="57"/>
      <c r="HC168" s="57"/>
      <c r="HD168" s="57"/>
      <c r="HE168" s="57"/>
      <c r="HF168" s="57"/>
      <c r="HG168" s="57"/>
      <c r="HH168" s="57"/>
      <c r="HI168" s="57"/>
      <c r="HJ168" s="57"/>
      <c r="HK168" s="57"/>
      <c r="HL168" s="57"/>
      <c r="HM168" s="57"/>
      <c r="HN168" s="57"/>
      <c r="HO168" s="57"/>
      <c r="HP168" s="57"/>
      <c r="HQ168" s="57"/>
      <c r="HR168" s="57"/>
      <c r="HS168" s="57"/>
    </row>
    <row r="169" spans="1:227" ht="21.95" customHeight="1" x14ac:dyDescent="0.5">
      <c r="A169" s="392" t="s">
        <v>61</v>
      </c>
      <c r="B169" s="392" t="s">
        <v>12</v>
      </c>
      <c r="C169" s="392" t="s">
        <v>62</v>
      </c>
      <c r="D169" s="2" t="s">
        <v>64</v>
      </c>
      <c r="E169" s="16">
        <v>2560</v>
      </c>
      <c r="F169" s="16">
        <v>2561</v>
      </c>
      <c r="G169" s="16">
        <v>2562</v>
      </c>
      <c r="H169" s="26" t="s">
        <v>76</v>
      </c>
      <c r="I169" s="2" t="s">
        <v>66</v>
      </c>
      <c r="J169" s="17" t="s">
        <v>68</v>
      </c>
      <c r="K169" s="2" t="s">
        <v>70</v>
      </c>
      <c r="L169" s="607"/>
      <c r="M169" s="5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  <c r="EI169" s="57"/>
      <c r="EJ169" s="57"/>
      <c r="EK169" s="57"/>
      <c r="EL169" s="57"/>
      <c r="EM169" s="57"/>
      <c r="EN169" s="57"/>
      <c r="EO169" s="57"/>
      <c r="EP169" s="57"/>
      <c r="EQ169" s="57"/>
      <c r="ER169" s="57"/>
      <c r="ES169" s="57"/>
      <c r="ET169" s="57"/>
      <c r="EU169" s="57"/>
      <c r="EV169" s="57"/>
      <c r="EW169" s="57"/>
      <c r="EX169" s="57"/>
      <c r="EY169" s="57"/>
      <c r="EZ169" s="57"/>
      <c r="FA169" s="57"/>
      <c r="FB169" s="57"/>
      <c r="FC169" s="57"/>
      <c r="FD169" s="57"/>
      <c r="FE169" s="57"/>
      <c r="FF169" s="57"/>
      <c r="FG169" s="57"/>
      <c r="FH169" s="57"/>
      <c r="FI169" s="57"/>
      <c r="FJ169" s="57"/>
      <c r="FK169" s="57"/>
      <c r="FL169" s="57"/>
      <c r="FM169" s="57"/>
      <c r="FN169" s="57"/>
      <c r="FO169" s="57"/>
      <c r="FP169" s="57"/>
      <c r="FQ169" s="57"/>
      <c r="FR169" s="57"/>
      <c r="FS169" s="57"/>
      <c r="FT169" s="57"/>
      <c r="FU169" s="57"/>
      <c r="FV169" s="57"/>
      <c r="FW169" s="57"/>
      <c r="FX169" s="57"/>
      <c r="FY169" s="57"/>
      <c r="FZ169" s="57"/>
      <c r="GA169" s="57"/>
      <c r="GB169" s="57"/>
      <c r="GC169" s="57"/>
      <c r="GD169" s="57"/>
      <c r="GE169" s="57"/>
      <c r="GF169" s="57"/>
      <c r="GG169" s="57"/>
      <c r="GH169" s="57"/>
      <c r="GI169" s="57"/>
      <c r="GJ169" s="57"/>
      <c r="GK169" s="57"/>
      <c r="GL169" s="57"/>
      <c r="GM169" s="57"/>
      <c r="GN169" s="57"/>
      <c r="GO169" s="57"/>
      <c r="GP169" s="57"/>
      <c r="GQ169" s="57"/>
      <c r="GR169" s="57"/>
      <c r="GS169" s="57"/>
      <c r="GT169" s="57"/>
      <c r="GU169" s="57"/>
      <c r="GV169" s="57"/>
      <c r="GW169" s="57"/>
      <c r="GX169" s="57"/>
      <c r="GY169" s="57"/>
      <c r="GZ169" s="57"/>
      <c r="HA169" s="57"/>
      <c r="HB169" s="57"/>
      <c r="HC169" s="57"/>
      <c r="HD169" s="57"/>
      <c r="HE169" s="57"/>
      <c r="HF169" s="57"/>
      <c r="HG169" s="57"/>
      <c r="HH169" s="57"/>
      <c r="HI169" s="57"/>
      <c r="HJ169" s="57"/>
      <c r="HK169" s="57"/>
      <c r="HL169" s="57"/>
      <c r="HM169" s="57"/>
      <c r="HN169" s="57"/>
      <c r="HO169" s="57"/>
      <c r="HP169" s="57"/>
      <c r="HQ169" s="57"/>
      <c r="HR169" s="57"/>
      <c r="HS169" s="57"/>
    </row>
    <row r="170" spans="1:227" ht="21.95" customHeight="1" x14ac:dyDescent="0.5">
      <c r="A170" s="393"/>
      <c r="B170" s="18"/>
      <c r="C170" s="18"/>
      <c r="D170" s="3"/>
      <c r="E170" s="19" t="s">
        <v>9</v>
      </c>
      <c r="F170" s="19" t="s">
        <v>9</v>
      </c>
      <c r="G170" s="19" t="s">
        <v>9</v>
      </c>
      <c r="H170" s="95"/>
      <c r="I170" s="20"/>
      <c r="J170" s="20"/>
      <c r="K170" s="20"/>
      <c r="L170" s="74"/>
      <c r="M170" s="5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  <c r="EI170" s="57"/>
      <c r="EJ170" s="57"/>
      <c r="EK170" s="57"/>
      <c r="EL170" s="57"/>
      <c r="EM170" s="57"/>
      <c r="EN170" s="57"/>
      <c r="EO170" s="57"/>
      <c r="EP170" s="57"/>
      <c r="EQ170" s="57"/>
      <c r="ER170" s="57"/>
      <c r="ES170" s="57"/>
      <c r="ET170" s="57"/>
      <c r="EU170" s="57"/>
      <c r="EV170" s="57"/>
      <c r="EW170" s="57"/>
      <c r="EX170" s="57"/>
      <c r="EY170" s="57"/>
      <c r="EZ170" s="57"/>
      <c r="FA170" s="57"/>
      <c r="FB170" s="57"/>
      <c r="FC170" s="57"/>
      <c r="FD170" s="57"/>
      <c r="FE170" s="57"/>
      <c r="FF170" s="57"/>
      <c r="FG170" s="57"/>
      <c r="FH170" s="57"/>
      <c r="FI170" s="57"/>
      <c r="FJ170" s="57"/>
      <c r="FK170" s="57"/>
      <c r="FL170" s="57"/>
      <c r="FM170" s="57"/>
      <c r="FN170" s="57"/>
      <c r="FO170" s="57"/>
      <c r="FP170" s="57"/>
      <c r="FQ170" s="57"/>
      <c r="FR170" s="57"/>
      <c r="FS170" s="57"/>
      <c r="FT170" s="57"/>
      <c r="FU170" s="57"/>
      <c r="FV170" s="57"/>
      <c r="FW170" s="57"/>
      <c r="FX170" s="57"/>
      <c r="FY170" s="57"/>
      <c r="FZ170" s="57"/>
      <c r="GA170" s="57"/>
      <c r="GB170" s="57"/>
      <c r="GC170" s="57"/>
      <c r="GD170" s="57"/>
      <c r="GE170" s="57"/>
      <c r="GF170" s="57"/>
      <c r="GG170" s="57"/>
      <c r="GH170" s="57"/>
      <c r="GI170" s="57"/>
      <c r="GJ170" s="57"/>
      <c r="GK170" s="57"/>
      <c r="GL170" s="57"/>
      <c r="GM170" s="57"/>
      <c r="GN170" s="57"/>
      <c r="GO170" s="57"/>
      <c r="GP170" s="57"/>
      <c r="GQ170" s="57"/>
      <c r="GR170" s="57"/>
      <c r="GS170" s="57"/>
      <c r="GT170" s="57"/>
      <c r="GU170" s="57"/>
      <c r="GV170" s="57"/>
      <c r="GW170" s="57"/>
      <c r="GX170" s="57"/>
      <c r="GY170" s="57"/>
      <c r="GZ170" s="57"/>
      <c r="HA170" s="57"/>
      <c r="HB170" s="57"/>
      <c r="HC170" s="57"/>
      <c r="HD170" s="57"/>
      <c r="HE170" s="57"/>
      <c r="HF170" s="57"/>
      <c r="HG170" s="57"/>
      <c r="HH170" s="57"/>
      <c r="HI170" s="57"/>
      <c r="HJ170" s="57"/>
      <c r="HK170" s="57"/>
      <c r="HL170" s="57"/>
      <c r="HM170" s="57"/>
      <c r="HN170" s="57"/>
      <c r="HO170" s="57"/>
      <c r="HP170" s="57"/>
      <c r="HQ170" s="57"/>
      <c r="HR170" s="57"/>
      <c r="HS170" s="57"/>
    </row>
    <row r="171" spans="1:227" ht="21.95" customHeight="1" x14ac:dyDescent="0.5">
      <c r="A171" s="462">
        <v>1</v>
      </c>
      <c r="B171" s="463" t="s">
        <v>2300</v>
      </c>
      <c r="C171" s="464" t="s">
        <v>619</v>
      </c>
      <c r="D171" s="465" t="s">
        <v>2272</v>
      </c>
      <c r="E171" s="466">
        <v>20000</v>
      </c>
      <c r="F171" s="443"/>
      <c r="G171" s="122"/>
      <c r="H171" s="53" t="s">
        <v>11</v>
      </c>
      <c r="I171" s="15" t="s">
        <v>620</v>
      </c>
      <c r="J171" s="463" t="s">
        <v>620</v>
      </c>
      <c r="K171" s="122" t="s">
        <v>922</v>
      </c>
      <c r="L171" s="581"/>
    </row>
    <row r="172" spans="1:227" ht="21.95" customHeight="1" x14ac:dyDescent="0.5">
      <c r="A172" s="448"/>
      <c r="B172" s="284" t="s">
        <v>1672</v>
      </c>
      <c r="C172" s="284"/>
      <c r="D172" s="284"/>
      <c r="E172" s="467" t="s">
        <v>180</v>
      </c>
      <c r="F172" s="40"/>
      <c r="G172" s="40"/>
      <c r="H172" s="53" t="s">
        <v>12</v>
      </c>
      <c r="I172" s="17" t="s">
        <v>2573</v>
      </c>
      <c r="J172" s="284" t="s">
        <v>621</v>
      </c>
      <c r="K172" s="40" t="s">
        <v>957</v>
      </c>
    </row>
    <row r="173" spans="1:227" ht="21.95" customHeight="1" x14ac:dyDescent="0.5">
      <c r="A173" s="468"/>
      <c r="B173" s="284" t="s">
        <v>1673</v>
      </c>
      <c r="C173" s="449"/>
      <c r="D173" s="469"/>
      <c r="E173" s="467"/>
      <c r="F173" s="443"/>
      <c r="G173" s="40"/>
      <c r="H173" s="17"/>
      <c r="I173" s="17" t="s">
        <v>219</v>
      </c>
      <c r="J173" s="284"/>
      <c r="K173" s="41"/>
    </row>
    <row r="174" spans="1:227" ht="21.95" customHeight="1" x14ac:dyDescent="0.5">
      <c r="A174" s="470"/>
      <c r="B174" s="246"/>
      <c r="C174" s="454"/>
      <c r="D174" s="471"/>
      <c r="E174" s="472"/>
      <c r="F174" s="278"/>
      <c r="G174" s="48"/>
      <c r="H174" s="20"/>
      <c r="I174" s="20"/>
      <c r="J174" s="246"/>
      <c r="K174" s="49"/>
    </row>
    <row r="175" spans="1:227" ht="21.95" customHeight="1" x14ac:dyDescent="0.5">
      <c r="A175" s="468">
        <v>2</v>
      </c>
      <c r="B175" s="473" t="s">
        <v>2530</v>
      </c>
      <c r="C175" s="41" t="s">
        <v>628</v>
      </c>
      <c r="D175" s="474" t="s">
        <v>626</v>
      </c>
      <c r="E175" s="451">
        <v>20000</v>
      </c>
      <c r="F175" s="443"/>
      <c r="G175" s="40"/>
      <c r="H175" s="53" t="s">
        <v>11</v>
      </c>
      <c r="I175" s="17" t="s">
        <v>236</v>
      </c>
      <c r="J175" s="450" t="s">
        <v>236</v>
      </c>
      <c r="K175" s="122" t="s">
        <v>922</v>
      </c>
    </row>
    <row r="176" spans="1:227" ht="21.95" customHeight="1" x14ac:dyDescent="0.5">
      <c r="A176" s="468"/>
      <c r="B176" s="475" t="s">
        <v>625</v>
      </c>
      <c r="C176" s="41" t="s">
        <v>629</v>
      </c>
      <c r="D176" s="476"/>
      <c r="E176" s="477" t="s">
        <v>180</v>
      </c>
      <c r="F176" s="443"/>
      <c r="G176" s="40"/>
      <c r="H176" s="53" t="s">
        <v>12</v>
      </c>
      <c r="I176" s="17" t="s">
        <v>238</v>
      </c>
      <c r="J176" s="450" t="s">
        <v>238</v>
      </c>
      <c r="K176" s="40" t="s">
        <v>957</v>
      </c>
    </row>
    <row r="177" spans="1:11" ht="21.95" customHeight="1" x14ac:dyDescent="0.5">
      <c r="A177" s="448"/>
      <c r="C177" s="284" t="s">
        <v>219</v>
      </c>
      <c r="D177" s="284"/>
      <c r="E177" s="478"/>
      <c r="F177" s="40"/>
      <c r="G177" s="40"/>
      <c r="H177" s="17"/>
      <c r="I177" s="17"/>
      <c r="J177" s="284"/>
      <c r="K177" s="452"/>
    </row>
    <row r="178" spans="1:11" ht="21.95" customHeight="1" x14ac:dyDescent="0.5">
      <c r="A178" s="470"/>
      <c r="B178" s="479"/>
      <c r="C178" s="471"/>
      <c r="D178" s="246"/>
      <c r="E178" s="480"/>
      <c r="F178" s="278"/>
      <c r="G178" s="48"/>
      <c r="H178" s="20"/>
      <c r="I178" s="20"/>
      <c r="J178" s="454"/>
      <c r="K178" s="456"/>
    </row>
    <row r="179" spans="1:11" ht="21.95" customHeight="1" x14ac:dyDescent="0.5">
      <c r="A179" s="468">
        <v>3</v>
      </c>
      <c r="B179" s="475" t="s">
        <v>2303</v>
      </c>
      <c r="C179" s="137" t="s">
        <v>227</v>
      </c>
      <c r="D179" s="452" t="s">
        <v>630</v>
      </c>
      <c r="E179" s="451">
        <v>25000</v>
      </c>
      <c r="F179" s="443"/>
      <c r="G179" s="40"/>
      <c r="H179" s="53" t="s">
        <v>11</v>
      </c>
      <c r="I179" s="17"/>
      <c r="J179" s="284" t="s">
        <v>2301</v>
      </c>
      <c r="K179" s="40" t="s">
        <v>922</v>
      </c>
    </row>
    <row r="180" spans="1:11" ht="21.95" customHeight="1" x14ac:dyDescent="0.5">
      <c r="A180" s="448"/>
      <c r="B180" s="475" t="s">
        <v>592</v>
      </c>
      <c r="C180" s="41" t="s">
        <v>631</v>
      </c>
      <c r="D180" s="475"/>
      <c r="E180" s="477" t="s">
        <v>180</v>
      </c>
      <c r="F180" s="40"/>
      <c r="G180" s="40"/>
      <c r="H180" s="53" t="s">
        <v>12</v>
      </c>
      <c r="I180" s="17"/>
      <c r="J180" s="284" t="s">
        <v>2302</v>
      </c>
      <c r="K180" s="40" t="s">
        <v>957</v>
      </c>
    </row>
    <row r="181" spans="1:11" ht="21.95" customHeight="1" x14ac:dyDescent="0.5">
      <c r="A181" s="468"/>
      <c r="B181" s="475" t="s">
        <v>625</v>
      </c>
      <c r="C181" s="137"/>
      <c r="D181" s="473"/>
      <c r="E181" s="477"/>
      <c r="F181" s="443"/>
      <c r="G181" s="40"/>
      <c r="H181" s="17"/>
      <c r="I181" s="17"/>
      <c r="J181" s="449"/>
      <c r="K181" s="41"/>
    </row>
    <row r="182" spans="1:11" ht="21.95" customHeight="1" x14ac:dyDescent="0.5">
      <c r="A182" s="448"/>
      <c r="B182" s="475"/>
      <c r="C182" s="41"/>
      <c r="D182" s="475"/>
      <c r="E182" s="477"/>
      <c r="F182" s="40"/>
      <c r="G182" s="40"/>
      <c r="H182" s="17"/>
      <c r="I182" s="17"/>
      <c r="J182" s="454"/>
      <c r="K182" s="41"/>
    </row>
    <row r="183" spans="1:11" ht="21.95" customHeight="1" x14ac:dyDescent="0.5">
      <c r="A183" s="470"/>
      <c r="B183" s="481"/>
      <c r="C183" s="147"/>
      <c r="D183" s="479"/>
      <c r="E183" s="482"/>
      <c r="F183" s="278"/>
      <c r="G183" s="48"/>
      <c r="H183" s="20"/>
      <c r="I183" s="20"/>
      <c r="J183" s="454"/>
      <c r="K183" s="49"/>
    </row>
    <row r="184" spans="1:11" ht="21.95" customHeight="1" x14ac:dyDescent="0.5">
      <c r="A184" s="814" t="s">
        <v>2736</v>
      </c>
      <c r="B184" s="814"/>
      <c r="C184" s="814"/>
      <c r="D184" s="814"/>
      <c r="E184" s="814"/>
      <c r="F184" s="814"/>
      <c r="G184" s="814"/>
      <c r="H184" s="814"/>
      <c r="I184" s="814"/>
      <c r="J184" s="814"/>
      <c r="K184" s="814"/>
    </row>
    <row r="185" spans="1:11" ht="21.95" customHeight="1" x14ac:dyDescent="0.5">
      <c r="A185" s="483"/>
      <c r="B185" s="483"/>
      <c r="C185" s="483"/>
      <c r="D185" s="483"/>
      <c r="E185" s="483"/>
      <c r="F185" s="483"/>
      <c r="G185" s="483"/>
      <c r="H185" s="483"/>
      <c r="I185" s="483"/>
      <c r="J185" s="483"/>
      <c r="K185" s="483"/>
    </row>
    <row r="186" spans="1:11" ht="21.95" customHeight="1" x14ac:dyDescent="0.5">
      <c r="A186" s="924" t="s">
        <v>2678</v>
      </c>
      <c r="B186" s="924"/>
      <c r="C186" s="924"/>
      <c r="D186" s="924"/>
      <c r="E186" s="924"/>
      <c r="F186" s="924"/>
      <c r="G186" s="924"/>
      <c r="H186" s="924"/>
      <c r="I186" s="924"/>
      <c r="J186" s="924"/>
      <c r="K186" s="924"/>
    </row>
    <row r="187" spans="1:11" ht="21.95" customHeight="1" x14ac:dyDescent="0.5">
      <c r="A187" s="445"/>
      <c r="B187" s="11"/>
      <c r="C187" s="11"/>
      <c r="D187" s="31" t="s">
        <v>63</v>
      </c>
      <c r="E187" s="12" t="s">
        <v>73</v>
      </c>
      <c r="F187" s="13"/>
      <c r="G187" s="14"/>
      <c r="H187" s="16" t="s">
        <v>75</v>
      </c>
      <c r="I187" s="31" t="s">
        <v>65</v>
      </c>
      <c r="J187" s="15" t="s">
        <v>67</v>
      </c>
      <c r="K187" s="31" t="s">
        <v>69</v>
      </c>
    </row>
    <row r="188" spans="1:11" ht="21.95" customHeight="1" x14ac:dyDescent="0.5">
      <c r="A188" s="446" t="s">
        <v>61</v>
      </c>
      <c r="B188" s="446" t="s">
        <v>12</v>
      </c>
      <c r="C188" s="446" t="s">
        <v>62</v>
      </c>
      <c r="D188" s="2" t="s">
        <v>64</v>
      </c>
      <c r="E188" s="16">
        <v>2560</v>
      </c>
      <c r="F188" s="16">
        <v>2561</v>
      </c>
      <c r="G188" s="16">
        <v>2562</v>
      </c>
      <c r="H188" s="26" t="s">
        <v>76</v>
      </c>
      <c r="I188" s="2" t="s">
        <v>66</v>
      </c>
      <c r="J188" s="17" t="s">
        <v>68</v>
      </c>
      <c r="K188" s="2" t="s">
        <v>70</v>
      </c>
    </row>
    <row r="189" spans="1:11" ht="21.95" customHeight="1" x14ac:dyDescent="0.5">
      <c r="A189" s="447"/>
      <c r="B189" s="18"/>
      <c r="C189" s="18"/>
      <c r="D189" s="3"/>
      <c r="E189" s="19" t="s">
        <v>9</v>
      </c>
      <c r="F189" s="19" t="s">
        <v>9</v>
      </c>
      <c r="G189" s="19" t="s">
        <v>9</v>
      </c>
      <c r="H189" s="95"/>
      <c r="I189" s="20"/>
      <c r="J189" s="20"/>
      <c r="K189" s="20"/>
    </row>
    <row r="190" spans="1:11" ht="21.95" customHeight="1" x14ac:dyDescent="0.5">
      <c r="A190" s="468">
        <v>4</v>
      </c>
      <c r="B190" s="475" t="s">
        <v>2281</v>
      </c>
      <c r="C190" s="137" t="s">
        <v>632</v>
      </c>
      <c r="D190" s="484" t="s">
        <v>2282</v>
      </c>
      <c r="E190" s="451">
        <v>20000</v>
      </c>
      <c r="F190" s="443"/>
      <c r="G190" s="40"/>
      <c r="H190" s="53" t="s">
        <v>11</v>
      </c>
      <c r="I190" s="17" t="s">
        <v>2570</v>
      </c>
      <c r="J190" s="449" t="s">
        <v>641</v>
      </c>
      <c r="K190" s="122" t="s">
        <v>922</v>
      </c>
    </row>
    <row r="191" spans="1:11" ht="21.95" customHeight="1" x14ac:dyDescent="0.5">
      <c r="A191" s="468"/>
      <c r="B191" s="475" t="s">
        <v>1674</v>
      </c>
      <c r="C191" s="44" t="s">
        <v>634</v>
      </c>
      <c r="D191" s="473"/>
      <c r="E191" s="477" t="s">
        <v>180</v>
      </c>
      <c r="F191" s="443"/>
      <c r="G191" s="40"/>
      <c r="H191" s="53" t="s">
        <v>12</v>
      </c>
      <c r="I191" s="17" t="s">
        <v>2571</v>
      </c>
      <c r="J191" s="449" t="s">
        <v>642</v>
      </c>
      <c r="K191" s="40" t="s">
        <v>957</v>
      </c>
    </row>
    <row r="192" spans="1:11" ht="21.95" customHeight="1" x14ac:dyDescent="0.5">
      <c r="A192" s="448"/>
      <c r="B192" s="475" t="s">
        <v>1675</v>
      </c>
      <c r="C192" s="284" t="s">
        <v>635</v>
      </c>
      <c r="D192" s="284"/>
      <c r="E192" s="478"/>
      <c r="F192" s="443"/>
      <c r="G192" s="40"/>
      <c r="H192" s="17"/>
      <c r="I192" s="17" t="s">
        <v>2572</v>
      </c>
      <c r="J192" s="449"/>
      <c r="K192" s="452"/>
    </row>
    <row r="193" spans="1:12" ht="21.95" customHeight="1" x14ac:dyDescent="0.5">
      <c r="A193" s="470"/>
      <c r="B193" s="481"/>
      <c r="C193" s="454"/>
      <c r="D193" s="471"/>
      <c r="E193" s="480"/>
      <c r="F193" s="278"/>
      <c r="G193" s="48"/>
      <c r="H193" s="20"/>
      <c r="I193" s="17"/>
      <c r="J193" s="449"/>
      <c r="K193" s="452"/>
    </row>
    <row r="194" spans="1:12" ht="21.95" customHeight="1" x14ac:dyDescent="0.5">
      <c r="A194" s="468">
        <v>5</v>
      </c>
      <c r="B194" s="475" t="s">
        <v>2283</v>
      </c>
      <c r="C194" s="449" t="s">
        <v>235</v>
      </c>
      <c r="D194" s="484" t="s">
        <v>636</v>
      </c>
      <c r="E194" s="485" t="s">
        <v>2359</v>
      </c>
      <c r="F194" s="443"/>
      <c r="G194" s="40"/>
      <c r="H194" s="53" t="s">
        <v>11</v>
      </c>
      <c r="I194" s="15" t="s">
        <v>228</v>
      </c>
      <c r="J194" s="463" t="s">
        <v>228</v>
      </c>
      <c r="K194" s="122" t="s">
        <v>922</v>
      </c>
    </row>
    <row r="195" spans="1:12" ht="21.95" customHeight="1" x14ac:dyDescent="0.5">
      <c r="A195" s="468"/>
      <c r="B195" s="475" t="s">
        <v>637</v>
      </c>
      <c r="C195" s="449" t="s">
        <v>237</v>
      </c>
      <c r="D195" s="469"/>
      <c r="E195" s="477" t="s">
        <v>93</v>
      </c>
      <c r="F195" s="443"/>
      <c r="G195" s="40"/>
      <c r="H195" s="53" t="s">
        <v>12</v>
      </c>
      <c r="I195" s="17" t="s">
        <v>643</v>
      </c>
      <c r="J195" s="284" t="s">
        <v>643</v>
      </c>
      <c r="K195" s="40" t="s">
        <v>957</v>
      </c>
    </row>
    <row r="196" spans="1:12" ht="21.95" customHeight="1" x14ac:dyDescent="0.5">
      <c r="A196" s="448"/>
      <c r="B196" s="475" t="s">
        <v>638</v>
      </c>
      <c r="C196" s="284" t="s">
        <v>186</v>
      </c>
      <c r="D196" s="284"/>
      <c r="E196" s="478"/>
      <c r="F196" s="40"/>
      <c r="G196" s="40"/>
      <c r="H196" s="17"/>
      <c r="I196" s="17"/>
      <c r="J196" s="284"/>
      <c r="K196" s="452"/>
    </row>
    <row r="197" spans="1:12" ht="21.95" customHeight="1" x14ac:dyDescent="0.5">
      <c r="A197" s="470"/>
      <c r="B197" s="481"/>
      <c r="C197" s="454"/>
      <c r="D197" s="471"/>
      <c r="E197" s="480"/>
      <c r="F197" s="278"/>
      <c r="G197" s="48"/>
      <c r="H197" s="20"/>
      <c r="I197" s="20"/>
      <c r="J197" s="454"/>
      <c r="K197" s="452"/>
    </row>
    <row r="198" spans="1:12" ht="21.95" customHeight="1" x14ac:dyDescent="0.5">
      <c r="A198" s="468">
        <v>6</v>
      </c>
      <c r="B198" s="475" t="s">
        <v>2285</v>
      </c>
      <c r="C198" s="449" t="s">
        <v>235</v>
      </c>
      <c r="D198" s="484" t="s">
        <v>639</v>
      </c>
      <c r="E198" s="485" t="s">
        <v>2359</v>
      </c>
      <c r="F198" s="443"/>
      <c r="G198" s="40"/>
      <c r="H198" s="53" t="s">
        <v>11</v>
      </c>
      <c r="I198" s="15" t="s">
        <v>228</v>
      </c>
      <c r="J198" s="284" t="s">
        <v>228</v>
      </c>
      <c r="K198" s="122" t="s">
        <v>922</v>
      </c>
    </row>
    <row r="199" spans="1:12" ht="21.95" customHeight="1" x14ac:dyDescent="0.5">
      <c r="A199" s="468"/>
      <c r="B199" s="475" t="s">
        <v>637</v>
      </c>
      <c r="C199" s="449" t="s">
        <v>237</v>
      </c>
      <c r="D199" s="469"/>
      <c r="E199" s="477" t="s">
        <v>93</v>
      </c>
      <c r="F199" s="443"/>
      <c r="G199" s="40"/>
      <c r="H199" s="53" t="s">
        <v>12</v>
      </c>
      <c r="I199" s="17" t="s">
        <v>643</v>
      </c>
      <c r="J199" s="284" t="s">
        <v>643</v>
      </c>
      <c r="K199" s="40" t="s">
        <v>957</v>
      </c>
    </row>
    <row r="200" spans="1:12" ht="21.95" customHeight="1" x14ac:dyDescent="0.5">
      <c r="A200" s="448"/>
      <c r="B200" s="475" t="s">
        <v>2286</v>
      </c>
      <c r="C200" s="284" t="s">
        <v>186</v>
      </c>
      <c r="D200" s="284"/>
      <c r="E200" s="478"/>
      <c r="F200" s="40"/>
      <c r="G200" s="40"/>
      <c r="H200" s="17"/>
      <c r="I200" s="17"/>
      <c r="J200" s="284"/>
      <c r="K200" s="452"/>
    </row>
    <row r="201" spans="1:12" ht="21.95" customHeight="1" x14ac:dyDescent="0.5">
      <c r="A201" s="448"/>
      <c r="B201" s="475" t="s">
        <v>625</v>
      </c>
      <c r="C201" s="449"/>
      <c r="D201" s="469"/>
      <c r="E201" s="478"/>
      <c r="F201" s="443"/>
      <c r="G201" s="40"/>
      <c r="H201" s="17"/>
      <c r="I201" s="17"/>
      <c r="J201" s="449"/>
      <c r="K201" s="452"/>
    </row>
    <row r="202" spans="1:12" ht="21.95" customHeight="1" x14ac:dyDescent="0.5">
      <c r="A202" s="470"/>
      <c r="B202" s="481"/>
      <c r="C202" s="454"/>
      <c r="D202" s="471"/>
      <c r="E202" s="480"/>
      <c r="F202" s="48"/>
      <c r="G202" s="48"/>
      <c r="H202" s="20"/>
      <c r="I202" s="20"/>
      <c r="J202" s="454"/>
      <c r="K202" s="456"/>
    </row>
    <row r="203" spans="1:12" ht="21.95" customHeight="1" x14ac:dyDescent="0.5">
      <c r="A203" s="448">
        <v>7</v>
      </c>
      <c r="B203" s="284" t="s">
        <v>2275</v>
      </c>
      <c r="C203" s="284" t="s">
        <v>614</v>
      </c>
      <c r="D203" s="452" t="s">
        <v>615</v>
      </c>
      <c r="E203" s="486">
        <v>200000</v>
      </c>
      <c r="F203" s="150"/>
      <c r="G203" s="150"/>
      <c r="H203" s="53" t="s">
        <v>11</v>
      </c>
      <c r="I203" s="284" t="s">
        <v>618</v>
      </c>
      <c r="J203" s="443"/>
      <c r="K203" s="125" t="s">
        <v>922</v>
      </c>
      <c r="L203" s="25"/>
    </row>
    <row r="204" spans="1:12" ht="21.95" customHeight="1" x14ac:dyDescent="0.5">
      <c r="A204" s="448"/>
      <c r="B204" s="284" t="s">
        <v>2276</v>
      </c>
      <c r="C204" s="284" t="s">
        <v>616</v>
      </c>
      <c r="D204" s="284"/>
      <c r="E204" s="467" t="s">
        <v>180</v>
      </c>
      <c r="F204" s="150"/>
      <c r="G204" s="150"/>
      <c r="H204" s="53" t="s">
        <v>12</v>
      </c>
      <c r="I204" s="284" t="s">
        <v>230</v>
      </c>
      <c r="J204" s="40"/>
      <c r="K204" s="40" t="s">
        <v>957</v>
      </c>
      <c r="L204" s="25"/>
    </row>
    <row r="205" spans="1:12" ht="21.95" customHeight="1" x14ac:dyDescent="0.5">
      <c r="A205" s="468"/>
      <c r="B205" s="284" t="s">
        <v>107</v>
      </c>
      <c r="C205" s="450"/>
      <c r="D205" s="284"/>
      <c r="E205" s="467"/>
      <c r="F205" s="150"/>
      <c r="G205" s="150"/>
      <c r="H205" s="41"/>
      <c r="I205" s="469"/>
      <c r="J205" s="443"/>
      <c r="K205" s="40"/>
      <c r="L205" s="25"/>
    </row>
    <row r="206" spans="1:12" ht="21.95" customHeight="1" x14ac:dyDescent="0.5">
      <c r="A206" s="468"/>
      <c r="B206" s="284"/>
      <c r="C206" s="450"/>
      <c r="D206" s="284"/>
      <c r="E206" s="467"/>
      <c r="F206" s="150"/>
      <c r="G206" s="150"/>
      <c r="H206" s="41"/>
      <c r="I206" s="469"/>
      <c r="J206" s="443"/>
      <c r="K206" s="452"/>
      <c r="L206" s="25"/>
    </row>
    <row r="207" spans="1:12" ht="21.95" customHeight="1" x14ac:dyDescent="0.5">
      <c r="A207" s="814" t="s">
        <v>2736</v>
      </c>
      <c r="B207" s="814"/>
      <c r="C207" s="814"/>
      <c r="D207" s="814"/>
      <c r="E207" s="814"/>
      <c r="F207" s="814"/>
      <c r="G207" s="814"/>
      <c r="H207" s="814"/>
      <c r="I207" s="814"/>
      <c r="J207" s="814"/>
      <c r="K207" s="814"/>
      <c r="L207" s="25"/>
    </row>
    <row r="208" spans="1:12" ht="21.95" customHeight="1" x14ac:dyDescent="0.5">
      <c r="A208" s="483"/>
      <c r="B208" s="483"/>
      <c r="C208" s="483"/>
      <c r="D208" s="483"/>
      <c r="E208" s="483"/>
      <c r="F208" s="483"/>
      <c r="G208" s="483"/>
      <c r="H208" s="483"/>
      <c r="I208" s="483"/>
      <c r="J208" s="483"/>
      <c r="K208" s="483"/>
      <c r="L208" s="25"/>
    </row>
    <row r="209" spans="1:227" ht="21.95" customHeight="1" x14ac:dyDescent="0.5">
      <c r="A209" s="813" t="s">
        <v>2679</v>
      </c>
      <c r="B209" s="442"/>
      <c r="C209" s="442"/>
      <c r="D209" s="442"/>
      <c r="E209" s="442"/>
      <c r="F209" s="442"/>
      <c r="G209" s="442"/>
      <c r="H209" s="442"/>
      <c r="I209" s="442"/>
      <c r="J209" s="442"/>
      <c r="K209" s="442"/>
      <c r="L209" s="25"/>
    </row>
    <row r="210" spans="1:227" ht="21.95" customHeight="1" x14ac:dyDescent="0.5">
      <c r="A210" s="445"/>
      <c r="B210" s="11"/>
      <c r="C210" s="11"/>
      <c r="D210" s="31" t="s">
        <v>63</v>
      </c>
      <c r="E210" s="12" t="s">
        <v>73</v>
      </c>
      <c r="F210" s="13"/>
      <c r="G210" s="14"/>
      <c r="H210" s="16" t="s">
        <v>75</v>
      </c>
      <c r="I210" s="31" t="s">
        <v>65</v>
      </c>
      <c r="J210" s="15" t="s">
        <v>67</v>
      </c>
      <c r="K210" s="31" t="s">
        <v>69</v>
      </c>
      <c r="L210" s="25"/>
    </row>
    <row r="211" spans="1:227" ht="21.95" customHeight="1" x14ac:dyDescent="0.5">
      <c r="A211" s="446" t="s">
        <v>61</v>
      </c>
      <c r="B211" s="446" t="s">
        <v>12</v>
      </c>
      <c r="C211" s="446" t="s">
        <v>62</v>
      </c>
      <c r="D211" s="2" t="s">
        <v>64</v>
      </c>
      <c r="E211" s="16">
        <v>2560</v>
      </c>
      <c r="F211" s="16">
        <v>2561</v>
      </c>
      <c r="G211" s="16">
        <v>2562</v>
      </c>
      <c r="H211" s="26" t="s">
        <v>76</v>
      </c>
      <c r="I211" s="2" t="s">
        <v>66</v>
      </c>
      <c r="J211" s="17" t="s">
        <v>68</v>
      </c>
      <c r="K211" s="2" t="s">
        <v>70</v>
      </c>
      <c r="L211" s="25"/>
    </row>
    <row r="212" spans="1:227" ht="21.95" customHeight="1" x14ac:dyDescent="0.5">
      <c r="A212" s="447"/>
      <c r="B212" s="18"/>
      <c r="C212" s="18"/>
      <c r="D212" s="3"/>
      <c r="E212" s="19" t="s">
        <v>9</v>
      </c>
      <c r="F212" s="19" t="s">
        <v>9</v>
      </c>
      <c r="G212" s="19" t="s">
        <v>9</v>
      </c>
      <c r="H212" s="95"/>
      <c r="I212" s="20"/>
      <c r="J212" s="20"/>
      <c r="K212" s="20"/>
      <c r="L212" s="25"/>
    </row>
    <row r="213" spans="1:227" ht="21.95" customHeight="1" x14ac:dyDescent="0.5">
      <c r="A213" s="487">
        <v>8</v>
      </c>
      <c r="B213" s="43" t="s">
        <v>2188</v>
      </c>
      <c r="C213" s="43" t="s">
        <v>958</v>
      </c>
      <c r="D213" s="488" t="s">
        <v>2262</v>
      </c>
      <c r="E213" s="489" t="s">
        <v>153</v>
      </c>
      <c r="F213" s="490"/>
      <c r="G213" s="490"/>
      <c r="H213" s="53" t="s">
        <v>11</v>
      </c>
      <c r="I213" s="463" t="s">
        <v>228</v>
      </c>
      <c r="J213" s="443"/>
      <c r="K213" s="268" t="s">
        <v>922</v>
      </c>
      <c r="L213" s="25"/>
    </row>
    <row r="214" spans="1:227" ht="21.95" customHeight="1" x14ac:dyDescent="0.5">
      <c r="A214" s="448"/>
      <c r="B214" s="41"/>
      <c r="C214" s="41"/>
      <c r="D214" s="475"/>
      <c r="E214" s="477" t="s">
        <v>93</v>
      </c>
      <c r="F214" s="150"/>
      <c r="G214" s="150"/>
      <c r="H214" s="53" t="s">
        <v>12</v>
      </c>
      <c r="I214" s="284" t="s">
        <v>229</v>
      </c>
      <c r="J214" s="443"/>
      <c r="K214" s="40" t="s">
        <v>957</v>
      </c>
      <c r="L214" s="25"/>
    </row>
    <row r="215" spans="1:227" ht="21.95" customHeight="1" x14ac:dyDescent="0.5">
      <c r="A215" s="447"/>
      <c r="B215" s="18"/>
      <c r="C215" s="415"/>
      <c r="D215" s="3"/>
      <c r="E215" s="19"/>
      <c r="F215" s="19"/>
      <c r="G215" s="19"/>
      <c r="H215" s="95"/>
      <c r="I215" s="84"/>
      <c r="J215" s="444"/>
      <c r="K215" s="20"/>
      <c r="L215" s="25"/>
    </row>
    <row r="216" spans="1:227" ht="21.95" customHeight="1" x14ac:dyDescent="0.5">
      <c r="A216" s="122">
        <v>9</v>
      </c>
      <c r="B216" s="43" t="s">
        <v>609</v>
      </c>
      <c r="C216" s="43" t="s">
        <v>208</v>
      </c>
      <c r="D216" s="43" t="s">
        <v>610</v>
      </c>
      <c r="E216" s="491">
        <v>5000</v>
      </c>
      <c r="F216" s="150"/>
      <c r="G216" s="150"/>
      <c r="H216" s="53" t="s">
        <v>11</v>
      </c>
      <c r="I216" s="43" t="s">
        <v>959</v>
      </c>
      <c r="J216" s="443"/>
      <c r="K216" s="268" t="s">
        <v>922</v>
      </c>
      <c r="L216" s="74"/>
      <c r="M216" s="5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  <c r="EI216" s="57"/>
      <c r="EJ216" s="57"/>
      <c r="EK216" s="57"/>
      <c r="EL216" s="57"/>
      <c r="EM216" s="57"/>
      <c r="EN216" s="57"/>
      <c r="EO216" s="57"/>
      <c r="EP216" s="57"/>
      <c r="EQ216" s="57"/>
      <c r="ER216" s="57"/>
      <c r="ES216" s="57"/>
      <c r="ET216" s="57"/>
      <c r="EU216" s="57"/>
      <c r="EV216" s="57"/>
      <c r="EW216" s="57"/>
      <c r="EX216" s="57"/>
      <c r="EY216" s="57"/>
      <c r="EZ216" s="57"/>
      <c r="FA216" s="57"/>
      <c r="FB216" s="57"/>
      <c r="FC216" s="57"/>
      <c r="FD216" s="57"/>
      <c r="FE216" s="57"/>
      <c r="FF216" s="57"/>
      <c r="FG216" s="57"/>
      <c r="FH216" s="57"/>
      <c r="FI216" s="57"/>
      <c r="FJ216" s="57"/>
      <c r="FK216" s="57"/>
      <c r="FL216" s="57"/>
      <c r="FM216" s="57"/>
      <c r="FN216" s="57"/>
      <c r="FO216" s="57"/>
      <c r="FP216" s="57"/>
      <c r="FQ216" s="57"/>
      <c r="FR216" s="57"/>
      <c r="FS216" s="57"/>
      <c r="FT216" s="57"/>
      <c r="FU216" s="57"/>
      <c r="FV216" s="57"/>
      <c r="FW216" s="57"/>
      <c r="FX216" s="57"/>
      <c r="FY216" s="57"/>
      <c r="FZ216" s="57"/>
      <c r="GA216" s="57"/>
      <c r="GB216" s="57"/>
      <c r="GC216" s="57"/>
      <c r="GD216" s="57"/>
      <c r="GE216" s="57"/>
      <c r="GF216" s="57"/>
      <c r="GG216" s="57"/>
      <c r="GH216" s="57"/>
      <c r="GI216" s="57"/>
      <c r="GJ216" s="57"/>
      <c r="GK216" s="57"/>
      <c r="GL216" s="57"/>
      <c r="GM216" s="57"/>
      <c r="GN216" s="57"/>
      <c r="GO216" s="57"/>
      <c r="GP216" s="57"/>
      <c r="GQ216" s="57"/>
      <c r="GR216" s="57"/>
      <c r="GS216" s="57"/>
      <c r="GT216" s="57"/>
      <c r="GU216" s="57"/>
      <c r="GV216" s="57"/>
      <c r="GW216" s="57"/>
      <c r="GX216" s="57"/>
      <c r="GY216" s="57"/>
      <c r="GZ216" s="57"/>
      <c r="HA216" s="57"/>
      <c r="HB216" s="57"/>
      <c r="HC216" s="57"/>
      <c r="HD216" s="57"/>
      <c r="HE216" s="57"/>
      <c r="HF216" s="57"/>
      <c r="HG216" s="57"/>
      <c r="HH216" s="57"/>
      <c r="HI216" s="57"/>
      <c r="HJ216" s="57"/>
      <c r="HK216" s="57"/>
      <c r="HL216" s="57"/>
      <c r="HM216" s="57"/>
      <c r="HN216" s="57"/>
      <c r="HO216" s="57"/>
      <c r="HP216" s="57"/>
      <c r="HQ216" s="57"/>
      <c r="HR216" s="57"/>
      <c r="HS216" s="57"/>
    </row>
    <row r="217" spans="1:227" ht="21.95" customHeight="1" x14ac:dyDescent="0.5">
      <c r="A217" s="40"/>
      <c r="B217" s="41" t="s">
        <v>611</v>
      </c>
      <c r="C217" s="41" t="s">
        <v>612</v>
      </c>
      <c r="D217" s="41" t="s">
        <v>176</v>
      </c>
      <c r="E217" s="492" t="s">
        <v>93</v>
      </c>
      <c r="F217" s="150"/>
      <c r="G217" s="150"/>
      <c r="H217" s="53" t="s">
        <v>12</v>
      </c>
      <c r="I217" s="41" t="s">
        <v>960</v>
      </c>
      <c r="J217" s="443"/>
      <c r="K217" s="40" t="s">
        <v>957</v>
      </c>
      <c r="L217" s="25"/>
      <c r="M217" s="5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7"/>
      <c r="EV217" s="57"/>
      <c r="EW217" s="57"/>
      <c r="EX217" s="57"/>
      <c r="EY217" s="57"/>
      <c r="EZ217" s="57"/>
      <c r="FA217" s="57"/>
      <c r="FB217" s="57"/>
      <c r="FC217" s="57"/>
      <c r="FD217" s="57"/>
      <c r="FE217" s="57"/>
      <c r="FF217" s="57"/>
      <c r="FG217" s="57"/>
      <c r="FH217" s="57"/>
      <c r="FI217" s="57"/>
      <c r="FJ217" s="57"/>
      <c r="FK217" s="57"/>
      <c r="FL217" s="57"/>
      <c r="FM217" s="57"/>
      <c r="FN217" s="57"/>
      <c r="FO217" s="57"/>
      <c r="FP217" s="57"/>
      <c r="FQ217" s="57"/>
      <c r="FR217" s="57"/>
      <c r="FS217" s="57"/>
      <c r="FT217" s="57"/>
      <c r="FU217" s="57"/>
      <c r="FV217" s="57"/>
      <c r="FW217" s="57"/>
      <c r="FX217" s="57"/>
      <c r="FY217" s="57"/>
      <c r="FZ217" s="57"/>
      <c r="GA217" s="57"/>
      <c r="GB217" s="57"/>
      <c r="GC217" s="57"/>
      <c r="GD217" s="57"/>
      <c r="GE217" s="57"/>
      <c r="GF217" s="57"/>
      <c r="GG217" s="57"/>
      <c r="GH217" s="57"/>
      <c r="GI217" s="57"/>
      <c r="GJ217" s="57"/>
      <c r="GK217" s="57"/>
      <c r="GL217" s="57"/>
      <c r="GM217" s="57"/>
      <c r="GN217" s="57"/>
      <c r="GO217" s="57"/>
      <c r="GP217" s="57"/>
      <c r="GQ217" s="57"/>
      <c r="GR217" s="57"/>
      <c r="GS217" s="57"/>
      <c r="GT217" s="57"/>
      <c r="GU217" s="57"/>
      <c r="GV217" s="57"/>
      <c r="GW217" s="57"/>
      <c r="GX217" s="57"/>
      <c r="GY217" s="57"/>
      <c r="GZ217" s="57"/>
      <c r="HA217" s="57"/>
      <c r="HB217" s="57"/>
      <c r="HC217" s="57"/>
      <c r="HD217" s="57"/>
      <c r="HE217" s="57"/>
      <c r="HF217" s="57"/>
      <c r="HG217" s="57"/>
      <c r="HH217" s="57"/>
      <c r="HI217" s="57"/>
      <c r="HJ217" s="57"/>
      <c r="HK217" s="57"/>
      <c r="HL217" s="57"/>
      <c r="HM217" s="57"/>
      <c r="HN217" s="57"/>
      <c r="HO217" s="57"/>
      <c r="HP217" s="57"/>
      <c r="HQ217" s="57"/>
      <c r="HR217" s="57"/>
      <c r="HS217" s="57"/>
    </row>
    <row r="218" spans="1:227" ht="21.95" customHeight="1" x14ac:dyDescent="0.5">
      <c r="A218" s="40"/>
      <c r="B218" s="41"/>
      <c r="C218" s="41" t="s">
        <v>198</v>
      </c>
      <c r="D218" s="41" t="s">
        <v>195</v>
      </c>
      <c r="E218" s="41"/>
      <c r="F218" s="150"/>
      <c r="G218" s="150"/>
      <c r="H218" s="41"/>
      <c r="I218" s="41"/>
      <c r="J218" s="40"/>
      <c r="K218" s="41"/>
      <c r="L218" s="25"/>
    </row>
    <row r="219" spans="1:227" ht="21.95" customHeight="1" x14ac:dyDescent="0.5">
      <c r="A219" s="40"/>
      <c r="B219" s="41"/>
      <c r="C219" s="41"/>
      <c r="D219" s="49"/>
      <c r="E219" s="49"/>
      <c r="F219" s="493"/>
      <c r="G219" s="493"/>
      <c r="H219" s="147"/>
      <c r="I219" s="49"/>
      <c r="J219" s="443"/>
      <c r="K219" s="41"/>
      <c r="L219" s="25"/>
    </row>
    <row r="220" spans="1:227" ht="21.95" customHeight="1" x14ac:dyDescent="0.5">
      <c r="A220" s="122">
        <v>10</v>
      </c>
      <c r="B220" s="43" t="s">
        <v>2260</v>
      </c>
      <c r="C220" s="494" t="s">
        <v>617</v>
      </c>
      <c r="D220" s="122" t="s">
        <v>2277</v>
      </c>
      <c r="E220" s="489" t="s">
        <v>153</v>
      </c>
      <c r="F220" s="490"/>
      <c r="G220" s="490"/>
      <c r="H220" s="53" t="s">
        <v>11</v>
      </c>
      <c r="I220" s="43" t="s">
        <v>231</v>
      </c>
      <c r="J220" s="443"/>
      <c r="K220" s="268" t="s">
        <v>922</v>
      </c>
    </row>
    <row r="221" spans="1:227" ht="21.95" customHeight="1" x14ac:dyDescent="0.5">
      <c r="A221" s="40"/>
      <c r="B221" s="41" t="s">
        <v>72</v>
      </c>
      <c r="C221" s="41" t="s">
        <v>186</v>
      </c>
      <c r="D221" s="41"/>
      <c r="E221" s="477" t="s">
        <v>93</v>
      </c>
      <c r="F221" s="150"/>
      <c r="G221" s="150"/>
      <c r="H221" s="53" t="s">
        <v>12</v>
      </c>
      <c r="I221" s="41" t="s">
        <v>232</v>
      </c>
      <c r="J221" s="40"/>
      <c r="K221" s="40" t="s">
        <v>957</v>
      </c>
    </row>
    <row r="222" spans="1:227" ht="21.95" customHeight="1" x14ac:dyDescent="0.5">
      <c r="A222" s="48"/>
      <c r="B222" s="49"/>
      <c r="C222" s="49"/>
      <c r="D222" s="49"/>
      <c r="E222" s="482"/>
      <c r="F222" s="493"/>
      <c r="G222" s="493"/>
      <c r="H222" s="49"/>
      <c r="I222" s="49"/>
      <c r="J222" s="48"/>
      <c r="K222" s="48"/>
      <c r="L222" s="25"/>
    </row>
    <row r="223" spans="1:227" ht="21.95" customHeight="1" x14ac:dyDescent="0.5">
      <c r="A223" s="468">
        <v>11</v>
      </c>
      <c r="B223" s="475" t="s">
        <v>2304</v>
      </c>
      <c r="C223" s="284" t="s">
        <v>215</v>
      </c>
      <c r="D223" s="452" t="s">
        <v>410</v>
      </c>
      <c r="E223" s="451">
        <v>90000</v>
      </c>
      <c r="F223" s="40"/>
      <c r="G223" s="17"/>
      <c r="H223" s="53" t="s">
        <v>11</v>
      </c>
      <c r="I223" s="284" t="s">
        <v>228</v>
      </c>
      <c r="J223" s="41" t="s">
        <v>922</v>
      </c>
      <c r="K223" s="268" t="s">
        <v>922</v>
      </c>
      <c r="L223" s="25"/>
    </row>
    <row r="224" spans="1:227" ht="21.95" customHeight="1" x14ac:dyDescent="0.5">
      <c r="A224" s="448"/>
      <c r="B224" s="475" t="s">
        <v>640</v>
      </c>
      <c r="C224" s="284" t="s">
        <v>176</v>
      </c>
      <c r="D224" s="284"/>
      <c r="E224" s="451" t="s">
        <v>93</v>
      </c>
      <c r="F224" s="40"/>
      <c r="G224" s="17"/>
      <c r="H224" s="53" t="s">
        <v>12</v>
      </c>
      <c r="I224" s="284" t="s">
        <v>643</v>
      </c>
      <c r="J224" s="41" t="s">
        <v>957</v>
      </c>
      <c r="K224" s="40" t="s">
        <v>957</v>
      </c>
      <c r="L224" s="25"/>
    </row>
    <row r="225" spans="1:12" ht="21.95" customHeight="1" x14ac:dyDescent="0.5">
      <c r="A225" s="453"/>
      <c r="B225" s="481"/>
      <c r="C225" s="246"/>
      <c r="D225" s="246"/>
      <c r="E225" s="455"/>
      <c r="F225" s="48"/>
      <c r="G225" s="20"/>
      <c r="H225" s="20"/>
      <c r="I225" s="246"/>
      <c r="J225" s="41"/>
      <c r="K225" s="20"/>
      <c r="L225" s="25"/>
    </row>
    <row r="226" spans="1:12" ht="21.95" customHeight="1" x14ac:dyDescent="0.5">
      <c r="A226" s="468">
        <v>12</v>
      </c>
      <c r="B226" s="475" t="s">
        <v>2273</v>
      </c>
      <c r="C226" s="449" t="s">
        <v>622</v>
      </c>
      <c r="D226" s="484" t="s">
        <v>623</v>
      </c>
      <c r="E226" s="451">
        <v>10000</v>
      </c>
      <c r="F226" s="40"/>
      <c r="G226" s="17"/>
      <c r="H226" s="53" t="s">
        <v>11</v>
      </c>
      <c r="I226" s="450" t="s">
        <v>236</v>
      </c>
      <c r="J226" s="443"/>
      <c r="K226" s="268" t="s">
        <v>922</v>
      </c>
      <c r="L226" s="25"/>
    </row>
    <row r="227" spans="1:12" ht="21.95" customHeight="1" x14ac:dyDescent="0.5">
      <c r="A227" s="468"/>
      <c r="B227" s="475" t="s">
        <v>2274</v>
      </c>
      <c r="C227" s="449" t="s">
        <v>624</v>
      </c>
      <c r="D227" s="469"/>
      <c r="E227" s="477" t="s">
        <v>180</v>
      </c>
      <c r="F227" s="40"/>
      <c r="G227" s="17"/>
      <c r="H227" s="53" t="s">
        <v>12</v>
      </c>
      <c r="I227" s="450" t="s">
        <v>238</v>
      </c>
      <c r="J227" s="443"/>
      <c r="K227" s="40" t="s">
        <v>957</v>
      </c>
      <c r="L227" s="25"/>
    </row>
    <row r="228" spans="1:12" ht="21.95" customHeight="1" x14ac:dyDescent="0.5">
      <c r="A228" s="448"/>
      <c r="B228" s="475" t="s">
        <v>625</v>
      </c>
      <c r="C228" s="284"/>
      <c r="D228" s="284"/>
      <c r="E228" s="478"/>
      <c r="F228" s="40"/>
      <c r="G228" s="17"/>
      <c r="H228" s="17"/>
      <c r="I228" s="284"/>
      <c r="J228" s="40"/>
      <c r="K228" s="452"/>
      <c r="L228" s="25"/>
    </row>
    <row r="229" spans="1:12" ht="21.95" customHeight="1" x14ac:dyDescent="0.5">
      <c r="A229" s="453"/>
      <c r="B229" s="481"/>
      <c r="C229" s="246"/>
      <c r="D229" s="246"/>
      <c r="E229" s="480"/>
      <c r="F229" s="48"/>
      <c r="G229" s="20"/>
      <c r="H229" s="20"/>
      <c r="I229" s="246"/>
      <c r="J229" s="48"/>
      <c r="K229" s="456"/>
      <c r="L229" s="25"/>
    </row>
    <row r="230" spans="1:12" ht="21.95" customHeight="1" x14ac:dyDescent="0.5">
      <c r="A230" s="814" t="s">
        <v>2736</v>
      </c>
      <c r="B230" s="814"/>
      <c r="C230" s="814"/>
      <c r="D230" s="814"/>
      <c r="E230" s="814"/>
      <c r="F230" s="814"/>
      <c r="G230" s="814"/>
      <c r="H230" s="814"/>
      <c r="I230" s="814"/>
      <c r="J230" s="814"/>
      <c r="K230" s="814"/>
      <c r="L230" s="25"/>
    </row>
    <row r="231" spans="1:12" ht="21.95" customHeight="1" x14ac:dyDescent="0.5">
      <c r="A231" s="937"/>
      <c r="B231" s="937"/>
      <c r="C231" s="937"/>
      <c r="D231" s="937"/>
      <c r="E231" s="937"/>
      <c r="F231" s="937"/>
      <c r="G231" s="937"/>
      <c r="H231" s="937"/>
      <c r="I231" s="937"/>
      <c r="J231" s="937"/>
      <c r="K231" s="937"/>
      <c r="L231" s="25"/>
    </row>
    <row r="232" spans="1:12" ht="21.95" customHeight="1" x14ac:dyDescent="0.5">
      <c r="A232" s="813" t="s">
        <v>2680</v>
      </c>
      <c r="B232" s="442"/>
      <c r="C232" s="442"/>
      <c r="D232" s="442"/>
      <c r="E232" s="442"/>
      <c r="F232" s="442"/>
      <c r="G232" s="442"/>
      <c r="H232" s="442"/>
      <c r="I232" s="442"/>
      <c r="J232" s="442"/>
      <c r="K232" s="442"/>
      <c r="L232" s="25"/>
    </row>
    <row r="233" spans="1:12" ht="21.95" customHeight="1" x14ac:dyDescent="0.5">
      <c r="A233" s="445"/>
      <c r="B233" s="11"/>
      <c r="C233" s="11"/>
      <c r="D233" s="31" t="s">
        <v>63</v>
      </c>
      <c r="E233" s="12" t="s">
        <v>73</v>
      </c>
      <c r="F233" s="13"/>
      <c r="G233" s="14"/>
      <c r="H233" s="16" t="s">
        <v>75</v>
      </c>
      <c r="I233" s="31" t="s">
        <v>65</v>
      </c>
      <c r="J233" s="15" t="s">
        <v>67</v>
      </c>
      <c r="K233" s="31" t="s">
        <v>69</v>
      </c>
      <c r="L233" s="25"/>
    </row>
    <row r="234" spans="1:12" ht="21.95" customHeight="1" x14ac:dyDescent="0.5">
      <c r="A234" s="446" t="s">
        <v>61</v>
      </c>
      <c r="B234" s="446" t="s">
        <v>12</v>
      </c>
      <c r="C234" s="446" t="s">
        <v>62</v>
      </c>
      <c r="D234" s="2" t="s">
        <v>64</v>
      </c>
      <c r="E234" s="16">
        <v>2560</v>
      </c>
      <c r="F234" s="16">
        <v>2561</v>
      </c>
      <c r="G234" s="16">
        <v>2562</v>
      </c>
      <c r="H234" s="26" t="s">
        <v>76</v>
      </c>
      <c r="I234" s="2" t="s">
        <v>66</v>
      </c>
      <c r="J234" s="17" t="s">
        <v>68</v>
      </c>
      <c r="K234" s="2" t="s">
        <v>70</v>
      </c>
      <c r="L234" s="25"/>
    </row>
    <row r="235" spans="1:12" ht="21.95" customHeight="1" x14ac:dyDescent="0.5">
      <c r="A235" s="447"/>
      <c r="B235" s="18"/>
      <c r="C235" s="18"/>
      <c r="D235" s="3"/>
      <c r="E235" s="19" t="s">
        <v>9</v>
      </c>
      <c r="F235" s="19" t="s">
        <v>9</v>
      </c>
      <c r="G235" s="19" t="s">
        <v>9</v>
      </c>
      <c r="H235" s="95"/>
      <c r="I235" s="20"/>
      <c r="J235" s="20"/>
      <c r="K235" s="20"/>
      <c r="L235" s="25"/>
    </row>
    <row r="236" spans="1:12" ht="21.95" customHeight="1" x14ac:dyDescent="0.5">
      <c r="A236" s="468">
        <v>13</v>
      </c>
      <c r="B236" s="463" t="s">
        <v>2313</v>
      </c>
      <c r="C236" s="495" t="s">
        <v>215</v>
      </c>
      <c r="D236" s="465" t="s">
        <v>410</v>
      </c>
      <c r="E236" s="466">
        <v>9500</v>
      </c>
      <c r="F236" s="490"/>
      <c r="G236" s="490"/>
      <c r="H236" s="53" t="s">
        <v>11</v>
      </c>
      <c r="I236" s="463" t="s">
        <v>228</v>
      </c>
      <c r="J236" s="443"/>
      <c r="K236" s="268" t="s">
        <v>922</v>
      </c>
      <c r="L236" s="25"/>
    </row>
    <row r="237" spans="1:12" ht="21.95" customHeight="1" x14ac:dyDescent="0.5">
      <c r="A237" s="468"/>
      <c r="B237" s="284" t="s">
        <v>644</v>
      </c>
      <c r="C237" s="284" t="s">
        <v>176</v>
      </c>
      <c r="D237" s="284"/>
      <c r="E237" s="451" t="s">
        <v>93</v>
      </c>
      <c r="F237" s="150"/>
      <c r="G237" s="150"/>
      <c r="H237" s="53" t="s">
        <v>12</v>
      </c>
      <c r="I237" s="284" t="s">
        <v>643</v>
      </c>
      <c r="J237" s="40"/>
      <c r="K237" s="40" t="s">
        <v>957</v>
      </c>
      <c r="L237" s="25"/>
    </row>
    <row r="238" spans="1:12" ht="21.95" customHeight="1" x14ac:dyDescent="0.5">
      <c r="A238" s="470"/>
      <c r="B238" s="246"/>
      <c r="C238" s="496"/>
      <c r="D238" s="246"/>
      <c r="E238" s="455"/>
      <c r="F238" s="150"/>
      <c r="G238" s="150"/>
      <c r="H238" s="41"/>
      <c r="I238" s="284"/>
      <c r="J238" s="48"/>
      <c r="K238" s="40"/>
      <c r="L238" s="25"/>
    </row>
    <row r="239" spans="1:12" ht="21.95" customHeight="1" x14ac:dyDescent="0.5">
      <c r="A239" s="468">
        <v>14</v>
      </c>
      <c r="B239" s="284" t="s">
        <v>2305</v>
      </c>
      <c r="C239" s="284" t="s">
        <v>215</v>
      </c>
      <c r="D239" s="452" t="s">
        <v>645</v>
      </c>
      <c r="E239" s="451">
        <v>23000</v>
      </c>
      <c r="F239" s="490"/>
      <c r="G239" s="490"/>
      <c r="H239" s="43" t="s">
        <v>11</v>
      </c>
      <c r="I239" s="463" t="s">
        <v>228</v>
      </c>
      <c r="J239" s="443"/>
      <c r="K239" s="268" t="s">
        <v>922</v>
      </c>
      <c r="L239" s="25"/>
    </row>
    <row r="240" spans="1:12" ht="21.95" customHeight="1" x14ac:dyDescent="0.5">
      <c r="A240" s="468"/>
      <c r="B240" s="284" t="s">
        <v>1728</v>
      </c>
      <c r="C240" s="284" t="s">
        <v>266</v>
      </c>
      <c r="D240" s="284"/>
      <c r="E240" s="451" t="s">
        <v>93</v>
      </c>
      <c r="F240" s="150"/>
      <c r="G240" s="150"/>
      <c r="H240" s="53" t="s">
        <v>12</v>
      </c>
      <c r="I240" s="284" t="s">
        <v>643</v>
      </c>
      <c r="J240" s="443"/>
      <c r="K240" s="40" t="s">
        <v>957</v>
      </c>
      <c r="L240" s="25"/>
    </row>
    <row r="241" spans="1:12" ht="21.95" customHeight="1" x14ac:dyDescent="0.5">
      <c r="A241" s="468"/>
      <c r="B241" s="284" t="s">
        <v>1729</v>
      </c>
      <c r="C241" s="449" t="s">
        <v>234</v>
      </c>
      <c r="D241" s="284"/>
      <c r="E241" s="497"/>
      <c r="F241" s="150"/>
      <c r="G241" s="150"/>
      <c r="H241" s="41"/>
      <c r="I241" s="284"/>
      <c r="J241" s="443"/>
      <c r="K241" s="452"/>
      <c r="L241" s="25"/>
    </row>
    <row r="242" spans="1:12" ht="21.95" customHeight="1" x14ac:dyDescent="0.5">
      <c r="A242" s="468"/>
      <c r="B242" s="284" t="s">
        <v>1730</v>
      </c>
      <c r="C242" s="449"/>
      <c r="D242" s="284"/>
      <c r="E242" s="497"/>
      <c r="F242" s="150"/>
      <c r="G242" s="150"/>
      <c r="H242" s="41"/>
      <c r="I242" s="284"/>
      <c r="J242" s="443"/>
      <c r="K242" s="452"/>
      <c r="L242" s="25"/>
    </row>
    <row r="243" spans="1:12" ht="21.95" customHeight="1" x14ac:dyDescent="0.5">
      <c r="A243" s="468"/>
      <c r="B243" s="284" t="s">
        <v>1731</v>
      </c>
      <c r="C243" s="449"/>
      <c r="D243" s="284"/>
      <c r="E243" s="497"/>
      <c r="F243" s="150"/>
      <c r="G243" s="150"/>
      <c r="H243" s="41"/>
      <c r="I243" s="284"/>
      <c r="J243" s="443"/>
      <c r="K243" s="452"/>
      <c r="L243" s="25"/>
    </row>
    <row r="244" spans="1:12" ht="21.95" customHeight="1" x14ac:dyDescent="0.5">
      <c r="A244" s="470"/>
      <c r="B244" s="246"/>
      <c r="C244" s="454"/>
      <c r="D244" s="246"/>
      <c r="E244" s="498"/>
      <c r="F244" s="493"/>
      <c r="G244" s="493"/>
      <c r="H244" s="49"/>
      <c r="I244" s="246"/>
      <c r="J244" s="248"/>
      <c r="K244" s="452"/>
      <c r="L244" s="25"/>
    </row>
    <row r="245" spans="1:12" ht="21.95" customHeight="1" x14ac:dyDescent="0.5">
      <c r="A245" s="40">
        <v>15</v>
      </c>
      <c r="B245" s="41" t="s">
        <v>2306</v>
      </c>
      <c r="C245" s="41" t="s">
        <v>646</v>
      </c>
      <c r="D245" s="40" t="s">
        <v>647</v>
      </c>
      <c r="E245" s="451">
        <v>9900</v>
      </c>
      <c r="F245" s="150"/>
      <c r="G245" s="150"/>
      <c r="H245" s="53" t="s">
        <v>11</v>
      </c>
      <c r="I245" s="1" t="s">
        <v>2574</v>
      </c>
      <c r="J245" s="41" t="s">
        <v>649</v>
      </c>
      <c r="K245" s="268" t="s">
        <v>922</v>
      </c>
    </row>
    <row r="246" spans="1:12" ht="21.95" customHeight="1" x14ac:dyDescent="0.5">
      <c r="A246" s="40"/>
      <c r="B246" s="41" t="s">
        <v>1732</v>
      </c>
      <c r="C246" s="41" t="s">
        <v>648</v>
      </c>
      <c r="D246" s="41"/>
      <c r="E246" s="451" t="s">
        <v>93</v>
      </c>
      <c r="F246" s="150"/>
      <c r="G246" s="150"/>
      <c r="H246" s="53" t="s">
        <v>12</v>
      </c>
      <c r="I246" s="1" t="s">
        <v>2575</v>
      </c>
      <c r="J246" s="41" t="s">
        <v>650</v>
      </c>
      <c r="K246" s="40" t="s">
        <v>957</v>
      </c>
    </row>
    <row r="247" spans="1:12" ht="21.95" customHeight="1" x14ac:dyDescent="0.5">
      <c r="A247" s="40"/>
      <c r="B247" s="41" t="s">
        <v>625</v>
      </c>
      <c r="C247" s="41"/>
      <c r="D247" s="41"/>
      <c r="E247" s="451"/>
      <c r="F247" s="150"/>
      <c r="G247" s="150"/>
      <c r="H247" s="41"/>
      <c r="I247" s="41"/>
      <c r="J247" s="443"/>
      <c r="K247" s="40"/>
    </row>
    <row r="248" spans="1:12" ht="21.95" customHeight="1" x14ac:dyDescent="0.5">
      <c r="A248" s="40"/>
      <c r="B248" s="41"/>
      <c r="C248" s="41"/>
      <c r="D248" s="41"/>
      <c r="E248" s="451"/>
      <c r="F248" s="150"/>
      <c r="G248" s="150"/>
      <c r="H248" s="41"/>
      <c r="I248" s="41"/>
      <c r="J248" s="443"/>
      <c r="K248" s="40"/>
      <c r="L248" s="25"/>
    </row>
    <row r="249" spans="1:12" ht="21.95" customHeight="1" x14ac:dyDescent="0.5">
      <c r="A249" s="487">
        <v>16</v>
      </c>
      <c r="B249" s="463" t="s">
        <v>652</v>
      </c>
      <c r="C249" s="463" t="s">
        <v>163</v>
      </c>
      <c r="D249" s="465" t="s">
        <v>152</v>
      </c>
      <c r="E249" s="489" t="s">
        <v>164</v>
      </c>
      <c r="F249" s="490"/>
      <c r="G249" s="490"/>
      <c r="H249" s="43" t="s">
        <v>11</v>
      </c>
      <c r="I249" s="463" t="s">
        <v>165</v>
      </c>
      <c r="J249" s="122"/>
      <c r="K249" s="268" t="s">
        <v>922</v>
      </c>
      <c r="L249" s="25"/>
    </row>
    <row r="250" spans="1:12" ht="21.95" customHeight="1" x14ac:dyDescent="0.5">
      <c r="A250" s="448"/>
      <c r="B250" s="284"/>
      <c r="C250" s="284" t="s">
        <v>166</v>
      </c>
      <c r="D250" s="475"/>
      <c r="E250" s="485" t="s">
        <v>93</v>
      </c>
      <c r="F250" s="150"/>
      <c r="G250" s="150"/>
      <c r="H250" s="53" t="s">
        <v>12</v>
      </c>
      <c r="I250" s="284" t="s">
        <v>167</v>
      </c>
      <c r="J250" s="40"/>
      <c r="K250" s="40" t="s">
        <v>957</v>
      </c>
      <c r="L250" s="25"/>
    </row>
    <row r="251" spans="1:12" ht="21.95" customHeight="1" x14ac:dyDescent="0.5">
      <c r="A251" s="448"/>
      <c r="B251" s="284"/>
      <c r="C251" s="284"/>
      <c r="D251" s="475"/>
      <c r="E251" s="485"/>
      <c r="F251" s="150"/>
      <c r="G251" s="150"/>
      <c r="H251" s="41"/>
      <c r="I251" s="284"/>
      <c r="J251" s="443"/>
      <c r="K251" s="452"/>
      <c r="L251" s="25"/>
    </row>
    <row r="252" spans="1:12" ht="21.95" customHeight="1" x14ac:dyDescent="0.5">
      <c r="A252" s="3"/>
      <c r="B252" s="20"/>
      <c r="C252" s="20"/>
      <c r="D252" s="20"/>
      <c r="E252" s="92"/>
      <c r="F252" s="92"/>
      <c r="G252" s="92"/>
      <c r="H252" s="92"/>
      <c r="I252" s="20"/>
      <c r="J252" s="20"/>
      <c r="K252" s="20"/>
      <c r="L252" s="25"/>
    </row>
    <row r="253" spans="1:12" ht="21.95" customHeight="1" x14ac:dyDescent="0.5">
      <c r="A253" s="814" t="s">
        <v>2736</v>
      </c>
      <c r="B253" s="814"/>
      <c r="C253" s="814"/>
      <c r="D253" s="814"/>
      <c r="E253" s="814"/>
      <c r="F253" s="814"/>
      <c r="G253" s="814"/>
      <c r="H253" s="814"/>
      <c r="I253" s="814"/>
      <c r="J253" s="814"/>
      <c r="K253" s="814"/>
      <c r="L253" s="25"/>
    </row>
    <row r="254" spans="1:12" ht="21.95" customHeight="1" x14ac:dyDescent="0.5">
      <c r="A254" s="936"/>
      <c r="B254" s="936"/>
      <c r="C254" s="936"/>
      <c r="D254" s="936"/>
      <c r="E254" s="936"/>
      <c r="F254" s="936"/>
      <c r="G254" s="936"/>
      <c r="H254" s="936"/>
      <c r="I254" s="936"/>
      <c r="J254" s="936"/>
      <c r="K254" s="936"/>
      <c r="L254" s="25"/>
    </row>
    <row r="255" spans="1:12" ht="21.95" customHeight="1" x14ac:dyDescent="0.5">
      <c r="A255" s="924" t="s">
        <v>2681</v>
      </c>
      <c r="B255" s="924"/>
      <c r="C255" s="924"/>
      <c r="D255" s="924"/>
      <c r="E255" s="924"/>
      <c r="F255" s="924"/>
      <c r="G255" s="924"/>
      <c r="H255" s="924"/>
      <c r="I255" s="924"/>
      <c r="J255" s="924"/>
      <c r="K255" s="924"/>
    </row>
    <row r="256" spans="1:12" ht="21.95" customHeight="1" x14ac:dyDescent="0.5">
      <c r="A256" s="445"/>
      <c r="B256" s="11"/>
      <c r="C256" s="11"/>
      <c r="D256" s="31" t="s">
        <v>63</v>
      </c>
      <c r="E256" s="12" t="s">
        <v>73</v>
      </c>
      <c r="F256" s="13"/>
      <c r="G256" s="14"/>
      <c r="H256" s="16" t="s">
        <v>75</v>
      </c>
      <c r="I256" s="31" t="s">
        <v>65</v>
      </c>
      <c r="J256" s="15" t="s">
        <v>67</v>
      </c>
      <c r="K256" s="31" t="s">
        <v>69</v>
      </c>
    </row>
    <row r="257" spans="1:12" ht="21.95" customHeight="1" x14ac:dyDescent="0.5">
      <c r="A257" s="446" t="s">
        <v>61</v>
      </c>
      <c r="B257" s="446" t="s">
        <v>12</v>
      </c>
      <c r="C257" s="446" t="s">
        <v>62</v>
      </c>
      <c r="D257" s="2" t="s">
        <v>64</v>
      </c>
      <c r="E257" s="16">
        <v>2560</v>
      </c>
      <c r="F257" s="16">
        <v>2561</v>
      </c>
      <c r="G257" s="16">
        <v>2562</v>
      </c>
      <c r="H257" s="26" t="s">
        <v>76</v>
      </c>
      <c r="I257" s="2" t="s">
        <v>66</v>
      </c>
      <c r="J257" s="17" t="s">
        <v>68</v>
      </c>
      <c r="K257" s="2" t="s">
        <v>70</v>
      </c>
    </row>
    <row r="258" spans="1:12" ht="21.95" customHeight="1" x14ac:dyDescent="0.5">
      <c r="A258" s="447"/>
      <c r="B258" s="18"/>
      <c r="C258" s="18"/>
      <c r="D258" s="3"/>
      <c r="E258" s="19" t="s">
        <v>9</v>
      </c>
      <c r="F258" s="19" t="s">
        <v>9</v>
      </c>
      <c r="G258" s="19" t="s">
        <v>9</v>
      </c>
      <c r="H258" s="95"/>
      <c r="I258" s="20"/>
      <c r="J258" s="20"/>
      <c r="K258" s="20"/>
    </row>
    <row r="259" spans="1:12" ht="21.95" customHeight="1" x14ac:dyDescent="0.5">
      <c r="A259" s="448">
        <v>17</v>
      </c>
      <c r="B259" s="284" t="s">
        <v>658</v>
      </c>
      <c r="C259" s="284" t="s">
        <v>175</v>
      </c>
      <c r="D259" s="475" t="s">
        <v>176</v>
      </c>
      <c r="E259" s="485" t="s">
        <v>177</v>
      </c>
      <c r="F259" s="452"/>
      <c r="G259" s="469"/>
      <c r="H259" s="43" t="s">
        <v>11</v>
      </c>
      <c r="I259" s="469" t="s">
        <v>178</v>
      </c>
      <c r="J259" s="443"/>
      <c r="K259" s="268" t="s">
        <v>922</v>
      </c>
      <c r="L259" s="25"/>
    </row>
    <row r="260" spans="1:12" ht="21.95" customHeight="1" x14ac:dyDescent="0.5">
      <c r="A260" s="448"/>
      <c r="B260" s="284" t="s">
        <v>659</v>
      </c>
      <c r="C260" s="284" t="s">
        <v>178</v>
      </c>
      <c r="D260" s="475" t="s">
        <v>179</v>
      </c>
      <c r="E260" s="485" t="s">
        <v>180</v>
      </c>
      <c r="F260" s="452"/>
      <c r="G260" s="469"/>
      <c r="H260" s="41" t="s">
        <v>12</v>
      </c>
      <c r="I260" s="469" t="s">
        <v>181</v>
      </c>
      <c r="J260" s="443"/>
      <c r="K260" s="40" t="s">
        <v>957</v>
      </c>
      <c r="L260" s="25"/>
    </row>
    <row r="261" spans="1:12" ht="21.95" customHeight="1" x14ac:dyDescent="0.5">
      <c r="A261" s="448"/>
      <c r="B261" s="284" t="s">
        <v>660</v>
      </c>
      <c r="C261" s="284" t="s">
        <v>181</v>
      </c>
      <c r="D261" s="475" t="s">
        <v>104</v>
      </c>
      <c r="E261" s="44"/>
      <c r="F261" s="452"/>
      <c r="G261" s="469"/>
      <c r="H261" s="452"/>
      <c r="I261" s="469"/>
      <c r="J261" s="443"/>
      <c r="K261" s="452"/>
      <c r="L261" s="25"/>
    </row>
    <row r="262" spans="1:12" ht="21.95" customHeight="1" x14ac:dyDescent="0.5">
      <c r="A262" s="453"/>
      <c r="B262" s="246"/>
      <c r="C262" s="246"/>
      <c r="D262" s="481"/>
      <c r="E262" s="49"/>
      <c r="F262" s="456"/>
      <c r="G262" s="246"/>
      <c r="H262" s="456"/>
      <c r="I262" s="246"/>
      <c r="J262" s="48"/>
      <c r="K262" s="456"/>
      <c r="L262" s="25"/>
    </row>
    <row r="263" spans="1:12" ht="21.95" customHeight="1" x14ac:dyDescent="0.5">
      <c r="A263" s="448">
        <v>18</v>
      </c>
      <c r="B263" s="43" t="s">
        <v>1806</v>
      </c>
      <c r="C263" s="43" t="s">
        <v>661</v>
      </c>
      <c r="D263" s="43" t="s">
        <v>662</v>
      </c>
      <c r="E263" s="491">
        <v>20000</v>
      </c>
      <c r="F263" s="43"/>
      <c r="G263" s="43"/>
      <c r="H263" s="43" t="s">
        <v>11</v>
      </c>
      <c r="I263" s="43" t="s">
        <v>663</v>
      </c>
      <c r="J263" s="122"/>
      <c r="K263" s="268" t="s">
        <v>922</v>
      </c>
      <c r="L263" s="25"/>
    </row>
    <row r="264" spans="1:12" ht="21.95" customHeight="1" x14ac:dyDescent="0.5">
      <c r="A264" s="448"/>
      <c r="B264" s="41" t="s">
        <v>2362</v>
      </c>
      <c r="C264" s="41" t="s">
        <v>664</v>
      </c>
      <c r="D264" s="41" t="s">
        <v>106</v>
      </c>
      <c r="E264" s="63" t="s">
        <v>93</v>
      </c>
      <c r="F264" s="41"/>
      <c r="G264" s="41"/>
      <c r="H264" s="53" t="s">
        <v>12</v>
      </c>
      <c r="I264" s="41" t="s">
        <v>2576</v>
      </c>
      <c r="J264" s="40"/>
      <c r="K264" s="40" t="s">
        <v>957</v>
      </c>
      <c r="L264" s="25"/>
    </row>
    <row r="265" spans="1:12" ht="21.95" customHeight="1" x14ac:dyDescent="0.5">
      <c r="A265" s="448"/>
      <c r="B265" s="284" t="s">
        <v>2363</v>
      </c>
      <c r="C265" s="284" t="s">
        <v>665</v>
      </c>
      <c r="D265" s="475" t="s">
        <v>666</v>
      </c>
      <c r="E265" s="485"/>
      <c r="F265" s="478"/>
      <c r="G265" s="284"/>
      <c r="H265" s="452"/>
      <c r="I265" s="284" t="s">
        <v>2577</v>
      </c>
      <c r="J265" s="40"/>
      <c r="K265" s="452"/>
      <c r="L265" s="25"/>
    </row>
    <row r="266" spans="1:12" ht="21.95" customHeight="1" x14ac:dyDescent="0.5">
      <c r="A266" s="453"/>
      <c r="B266" s="246"/>
      <c r="C266" s="246"/>
      <c r="D266" s="481"/>
      <c r="E266" s="499"/>
      <c r="F266" s="480"/>
      <c r="G266" s="246"/>
      <c r="H266" s="456"/>
      <c r="I266" s="246" t="s">
        <v>2578</v>
      </c>
      <c r="J266" s="278"/>
      <c r="K266" s="456"/>
      <c r="L266" s="25"/>
    </row>
    <row r="267" spans="1:12" ht="21.95" customHeight="1" x14ac:dyDescent="0.5">
      <c r="A267" s="487">
        <v>19</v>
      </c>
      <c r="B267" s="284" t="s">
        <v>2307</v>
      </c>
      <c r="C267" s="463" t="s">
        <v>182</v>
      </c>
      <c r="D267" s="463" t="s">
        <v>183</v>
      </c>
      <c r="E267" s="489" t="s">
        <v>2284</v>
      </c>
      <c r="F267" s="465"/>
      <c r="G267" s="463"/>
      <c r="H267" s="43" t="s">
        <v>11</v>
      </c>
      <c r="I267" s="463" t="s">
        <v>190</v>
      </c>
      <c r="J267" s="443"/>
      <c r="K267" s="268" t="s">
        <v>922</v>
      </c>
      <c r="L267" s="25"/>
    </row>
    <row r="268" spans="1:12" ht="21.95" customHeight="1" x14ac:dyDescent="0.5">
      <c r="A268" s="448"/>
      <c r="B268" s="284" t="s">
        <v>196</v>
      </c>
      <c r="C268" s="284" t="s">
        <v>185</v>
      </c>
      <c r="D268" s="284" t="s">
        <v>186</v>
      </c>
      <c r="E268" s="475" t="s">
        <v>1188</v>
      </c>
      <c r="F268" s="452"/>
      <c r="G268" s="284"/>
      <c r="H268" s="53" t="s">
        <v>12</v>
      </c>
      <c r="I268" s="284" t="s">
        <v>191</v>
      </c>
      <c r="J268" s="443"/>
      <c r="K268" s="40" t="s">
        <v>957</v>
      </c>
      <c r="L268" s="25"/>
    </row>
    <row r="269" spans="1:12" ht="21.95" customHeight="1" x14ac:dyDescent="0.5">
      <c r="A269" s="448"/>
      <c r="C269" s="284" t="s">
        <v>192</v>
      </c>
      <c r="D269" s="284" t="s">
        <v>633</v>
      </c>
      <c r="E269" s="475" t="s">
        <v>1189</v>
      </c>
      <c r="F269" s="452"/>
      <c r="G269" s="284"/>
      <c r="H269" s="452"/>
      <c r="I269" s="284" t="s">
        <v>193</v>
      </c>
      <c r="J269" s="443"/>
      <c r="K269" s="452"/>
      <c r="L269" s="25"/>
    </row>
    <row r="270" spans="1:12" ht="21.95" customHeight="1" x14ac:dyDescent="0.5">
      <c r="A270" s="453"/>
      <c r="B270" s="444"/>
      <c r="C270" s="246"/>
      <c r="D270" s="246"/>
      <c r="E270" s="481"/>
      <c r="F270" s="456"/>
      <c r="G270" s="246"/>
      <c r="H270" s="456"/>
      <c r="I270" s="246"/>
      <c r="J270" s="48"/>
      <c r="K270" s="456"/>
      <c r="L270" s="25"/>
    </row>
    <row r="271" spans="1:12" ht="21.95" customHeight="1" x14ac:dyDescent="0.5">
      <c r="A271" s="487">
        <v>20</v>
      </c>
      <c r="B271" s="463" t="s">
        <v>1201</v>
      </c>
      <c r="C271" s="463" t="s">
        <v>1197</v>
      </c>
      <c r="D271" s="465" t="s">
        <v>396</v>
      </c>
      <c r="E271" s="311">
        <v>50000</v>
      </c>
      <c r="F271" s="150"/>
      <c r="G271" s="150"/>
      <c r="H271" s="43" t="s">
        <v>11</v>
      </c>
      <c r="I271" s="463" t="s">
        <v>669</v>
      </c>
      <c r="J271" s="443"/>
      <c r="K271" s="268" t="s">
        <v>922</v>
      </c>
      <c r="L271" s="25"/>
    </row>
    <row r="272" spans="1:12" ht="21.95" customHeight="1" x14ac:dyDescent="0.5">
      <c r="A272" s="448"/>
      <c r="B272" s="284" t="s">
        <v>1202</v>
      </c>
      <c r="C272" s="284" t="s">
        <v>1198</v>
      </c>
      <c r="D272" s="284"/>
      <c r="E272" s="475" t="s">
        <v>1188</v>
      </c>
      <c r="F272" s="150"/>
      <c r="G272" s="150"/>
      <c r="H272" s="53" t="s">
        <v>12</v>
      </c>
      <c r="I272" s="284" t="s">
        <v>670</v>
      </c>
      <c r="J272" s="443"/>
      <c r="K272" s="40" t="s">
        <v>957</v>
      </c>
      <c r="L272" s="25"/>
    </row>
    <row r="273" spans="1:12" ht="21.95" customHeight="1" x14ac:dyDescent="0.5">
      <c r="A273" s="40"/>
      <c r="B273" s="41" t="s">
        <v>1203</v>
      </c>
      <c r="C273" s="41"/>
      <c r="D273" s="41"/>
      <c r="E273" s="475" t="s">
        <v>1189</v>
      </c>
      <c r="F273" s="150"/>
      <c r="G273" s="150"/>
      <c r="H273" s="41"/>
      <c r="I273" s="41"/>
      <c r="J273" s="443"/>
      <c r="K273" s="125"/>
      <c r="L273" s="25"/>
    </row>
    <row r="274" spans="1:12" ht="21.95" customHeight="1" x14ac:dyDescent="0.5">
      <c r="A274" s="40"/>
      <c r="B274" s="41" t="s">
        <v>1204</v>
      </c>
      <c r="C274" s="41"/>
      <c r="D274" s="41"/>
      <c r="E274" s="475"/>
      <c r="F274" s="150"/>
      <c r="G274" s="150"/>
      <c r="H274" s="41"/>
      <c r="I274" s="41"/>
      <c r="J274" s="443"/>
      <c r="K274" s="125"/>
      <c r="L274" s="25"/>
    </row>
    <row r="275" spans="1:12" ht="21.95" customHeight="1" x14ac:dyDescent="0.5">
      <c r="A275" s="40"/>
      <c r="B275" s="41" t="s">
        <v>1205</v>
      </c>
      <c r="C275" s="41"/>
      <c r="D275" s="41"/>
      <c r="E275" s="475"/>
      <c r="F275" s="150"/>
      <c r="G275" s="150"/>
      <c r="H275" s="41"/>
      <c r="I275" s="41"/>
      <c r="J275" s="443"/>
      <c r="K275" s="125"/>
      <c r="L275" s="25"/>
    </row>
    <row r="276" spans="1:12" ht="21.95" customHeight="1" x14ac:dyDescent="0.5">
      <c r="A276" s="814" t="s">
        <v>2736</v>
      </c>
      <c r="B276" s="814"/>
      <c r="C276" s="814"/>
      <c r="D276" s="814"/>
      <c r="E276" s="814"/>
      <c r="F276" s="814"/>
      <c r="G276" s="814"/>
      <c r="H276" s="814"/>
      <c r="I276" s="814"/>
      <c r="J276" s="814"/>
      <c r="K276" s="814"/>
      <c r="L276" s="25"/>
    </row>
    <row r="277" spans="1:12" ht="21.95" customHeight="1" x14ac:dyDescent="0.5">
      <c r="A277" s="937"/>
      <c r="B277" s="937"/>
      <c r="C277" s="937"/>
      <c r="D277" s="937"/>
      <c r="E277" s="937"/>
      <c r="F277" s="937"/>
      <c r="G277" s="937"/>
      <c r="H277" s="937"/>
      <c r="I277" s="937"/>
      <c r="J277" s="937"/>
      <c r="K277" s="937"/>
      <c r="L277" s="25"/>
    </row>
    <row r="278" spans="1:12" ht="21.95" customHeight="1" x14ac:dyDescent="0.5">
      <c r="A278" s="924" t="s">
        <v>2682</v>
      </c>
      <c r="B278" s="924"/>
      <c r="C278" s="924"/>
      <c r="D278" s="924"/>
      <c r="E278" s="924"/>
      <c r="F278" s="924"/>
      <c r="G278" s="924"/>
      <c r="H278" s="924"/>
      <c r="I278" s="924"/>
      <c r="J278" s="924"/>
      <c r="K278" s="924"/>
      <c r="L278" s="25"/>
    </row>
    <row r="279" spans="1:12" ht="21.95" customHeight="1" x14ac:dyDescent="0.5">
      <c r="A279" s="445"/>
      <c r="B279" s="11"/>
      <c r="C279" s="11"/>
      <c r="D279" s="31" t="s">
        <v>63</v>
      </c>
      <c r="E279" s="12" t="s">
        <v>73</v>
      </c>
      <c r="F279" s="13"/>
      <c r="G279" s="14"/>
      <c r="H279" s="16" t="s">
        <v>75</v>
      </c>
      <c r="I279" s="31" t="s">
        <v>65</v>
      </c>
      <c r="J279" s="15" t="s">
        <v>67</v>
      </c>
      <c r="K279" s="31" t="s">
        <v>69</v>
      </c>
      <c r="L279" s="25"/>
    </row>
    <row r="280" spans="1:12" ht="21.95" customHeight="1" x14ac:dyDescent="0.5">
      <c r="A280" s="446" t="s">
        <v>61</v>
      </c>
      <c r="B280" s="446" t="s">
        <v>12</v>
      </c>
      <c r="C280" s="446" t="s">
        <v>62</v>
      </c>
      <c r="D280" s="2" t="s">
        <v>64</v>
      </c>
      <c r="E280" s="16">
        <v>2560</v>
      </c>
      <c r="F280" s="16">
        <v>2561</v>
      </c>
      <c r="G280" s="16">
        <v>2562</v>
      </c>
      <c r="H280" s="26" t="s">
        <v>76</v>
      </c>
      <c r="I280" s="2" t="s">
        <v>66</v>
      </c>
      <c r="J280" s="17" t="s">
        <v>68</v>
      </c>
      <c r="K280" s="2" t="s">
        <v>70</v>
      </c>
      <c r="L280" s="25"/>
    </row>
    <row r="281" spans="1:12" ht="21.95" customHeight="1" x14ac:dyDescent="0.5">
      <c r="A281" s="447"/>
      <c r="B281" s="18"/>
      <c r="C281" s="18"/>
      <c r="D281" s="3"/>
      <c r="E281" s="19" t="s">
        <v>9</v>
      </c>
      <c r="F281" s="19" t="s">
        <v>9</v>
      </c>
      <c r="G281" s="19" t="s">
        <v>9</v>
      </c>
      <c r="H281" s="95"/>
      <c r="I281" s="20"/>
      <c r="J281" s="20"/>
      <c r="K281" s="20"/>
      <c r="L281" s="25"/>
    </row>
    <row r="282" spans="1:12" ht="21.95" customHeight="1" x14ac:dyDescent="0.5">
      <c r="A282" s="448">
        <v>21</v>
      </c>
      <c r="B282" s="463" t="s">
        <v>1733</v>
      </c>
      <c r="C282" s="463" t="s">
        <v>1200</v>
      </c>
      <c r="D282" s="488" t="s">
        <v>633</v>
      </c>
      <c r="E282" s="491">
        <v>1800000</v>
      </c>
      <c r="F282" s="465"/>
      <c r="G282" s="463"/>
      <c r="H282" s="43" t="s">
        <v>11</v>
      </c>
      <c r="I282" s="463" t="s">
        <v>684</v>
      </c>
      <c r="J282" s="443"/>
      <c r="K282" s="268" t="s">
        <v>922</v>
      </c>
      <c r="L282" s="25"/>
    </row>
    <row r="283" spans="1:12" ht="21.95" customHeight="1" x14ac:dyDescent="0.5">
      <c r="A283" s="448"/>
      <c r="B283" s="284" t="s">
        <v>1734</v>
      </c>
      <c r="C283" s="284" t="s">
        <v>1199</v>
      </c>
      <c r="D283" s="475"/>
      <c r="E283" s="475" t="s">
        <v>1188</v>
      </c>
      <c r="F283" s="452"/>
      <c r="G283" s="284"/>
      <c r="H283" s="53" t="s">
        <v>12</v>
      </c>
      <c r="I283" s="284" t="s">
        <v>193</v>
      </c>
      <c r="J283" s="443"/>
      <c r="K283" s="40" t="s">
        <v>957</v>
      </c>
      <c r="L283" s="25"/>
    </row>
    <row r="284" spans="1:12" ht="21.95" customHeight="1" x14ac:dyDescent="0.5">
      <c r="A284" s="448"/>
      <c r="B284" s="284" t="s">
        <v>1735</v>
      </c>
      <c r="C284" s="284"/>
      <c r="D284" s="475"/>
      <c r="E284" s="32" t="s">
        <v>1189</v>
      </c>
      <c r="F284" s="452"/>
      <c r="G284" s="284"/>
      <c r="H284" s="452"/>
      <c r="I284" s="284"/>
      <c r="J284" s="443"/>
      <c r="K284" s="125"/>
      <c r="L284" s="25"/>
    </row>
    <row r="285" spans="1:12" ht="21.95" customHeight="1" x14ac:dyDescent="0.5">
      <c r="A285" s="448"/>
      <c r="B285" s="284" t="s">
        <v>1206</v>
      </c>
      <c r="C285" s="284"/>
      <c r="D285" s="475"/>
      <c r="E285" s="451">
        <v>250000</v>
      </c>
      <c r="F285" s="452"/>
      <c r="G285" s="284"/>
      <c r="H285" s="452"/>
      <c r="I285" s="284"/>
      <c r="J285" s="443"/>
      <c r="K285" s="125"/>
      <c r="L285" s="25"/>
    </row>
    <row r="286" spans="1:12" ht="21.95" customHeight="1" x14ac:dyDescent="0.5">
      <c r="A286" s="448"/>
      <c r="B286" s="284"/>
      <c r="C286" s="284"/>
      <c r="D286" s="475"/>
      <c r="E286" s="63" t="s">
        <v>93</v>
      </c>
      <c r="F286" s="452"/>
      <c r="G286" s="284"/>
      <c r="H286" s="452"/>
      <c r="I286" s="284"/>
      <c r="J286" s="443"/>
      <c r="K286" s="125"/>
      <c r="L286" s="25"/>
    </row>
    <row r="287" spans="1:12" ht="21.95" customHeight="1" x14ac:dyDescent="0.5">
      <c r="A287" s="448"/>
      <c r="B287" s="284"/>
      <c r="C287" s="284"/>
      <c r="D287" s="475"/>
      <c r="E287" s="63"/>
      <c r="F287" s="452"/>
      <c r="G287" s="284"/>
      <c r="H287" s="452"/>
      <c r="I287" s="284"/>
      <c r="J287" s="443"/>
      <c r="K287" s="125"/>
      <c r="L287" s="25"/>
    </row>
    <row r="288" spans="1:12" ht="21.95" customHeight="1" x14ac:dyDescent="0.5">
      <c r="A288" s="487">
        <v>22</v>
      </c>
      <c r="B288" s="463" t="s">
        <v>1733</v>
      </c>
      <c r="C288" s="463" t="s">
        <v>1356</v>
      </c>
      <c r="D288" s="463" t="s">
        <v>183</v>
      </c>
      <c r="E288" s="489" t="s">
        <v>170</v>
      </c>
      <c r="F288" s="465"/>
      <c r="G288" s="463"/>
      <c r="H288" s="43" t="s">
        <v>11</v>
      </c>
      <c r="I288" s="463" t="s">
        <v>184</v>
      </c>
      <c r="J288" s="443"/>
      <c r="K288" s="268" t="s">
        <v>922</v>
      </c>
      <c r="L288" s="25"/>
    </row>
    <row r="289" spans="1:12" ht="21.95" customHeight="1" x14ac:dyDescent="0.5">
      <c r="A289" s="448"/>
      <c r="B289" s="284" t="s">
        <v>1736</v>
      </c>
      <c r="C289" s="284" t="s">
        <v>1355</v>
      </c>
      <c r="D289" s="284" t="s">
        <v>186</v>
      </c>
      <c r="E289" s="452" t="s">
        <v>180</v>
      </c>
      <c r="F289" s="452"/>
      <c r="G289" s="284"/>
      <c r="H289" s="53" t="s">
        <v>12</v>
      </c>
      <c r="I289" s="284" t="s">
        <v>185</v>
      </c>
      <c r="J289" s="443"/>
      <c r="K289" s="40" t="s">
        <v>957</v>
      </c>
      <c r="L289" s="25"/>
    </row>
    <row r="290" spans="1:12" ht="21.95" customHeight="1" x14ac:dyDescent="0.5">
      <c r="A290" s="448"/>
      <c r="B290" s="284" t="s">
        <v>1737</v>
      </c>
      <c r="C290" s="284"/>
      <c r="D290" s="284"/>
      <c r="E290" s="485" t="s">
        <v>187</v>
      </c>
      <c r="F290" s="452"/>
      <c r="G290" s="284"/>
      <c r="H290" s="452"/>
      <c r="I290" s="284"/>
      <c r="J290" s="443"/>
      <c r="K290" s="125"/>
      <c r="L290" s="25"/>
    </row>
    <row r="291" spans="1:12" ht="21.95" customHeight="1" x14ac:dyDescent="0.5">
      <c r="A291" s="448"/>
      <c r="B291" s="284"/>
      <c r="C291" s="284"/>
      <c r="D291" s="284"/>
      <c r="E291" s="475" t="s">
        <v>1188</v>
      </c>
      <c r="F291" s="478"/>
      <c r="G291" s="284"/>
      <c r="H291" s="452"/>
      <c r="I291" s="284"/>
      <c r="J291" s="40"/>
      <c r="K291" s="125"/>
      <c r="L291" s="25"/>
    </row>
    <row r="292" spans="1:12" ht="21.95" customHeight="1" x14ac:dyDescent="0.5">
      <c r="A292" s="448"/>
      <c r="B292" s="284"/>
      <c r="C292" s="284"/>
      <c r="D292" s="284"/>
      <c r="E292" s="58" t="s">
        <v>1189</v>
      </c>
      <c r="F292" s="478"/>
      <c r="G292" s="284"/>
      <c r="H292" s="452"/>
      <c r="I292" s="284"/>
      <c r="J292" s="40"/>
      <c r="K292" s="125"/>
      <c r="L292" s="25"/>
    </row>
    <row r="293" spans="1:12" ht="21.95" customHeight="1" x14ac:dyDescent="0.5">
      <c r="A293" s="453"/>
      <c r="B293" s="246"/>
      <c r="C293" s="246"/>
      <c r="D293" s="471"/>
      <c r="E293" s="277"/>
      <c r="F293" s="480"/>
      <c r="G293" s="246"/>
      <c r="H293" s="456"/>
      <c r="I293" s="246"/>
      <c r="J293" s="278"/>
      <c r="K293" s="126"/>
      <c r="L293" s="25"/>
    </row>
    <row r="294" spans="1:12" ht="21.95" customHeight="1" x14ac:dyDescent="0.5">
      <c r="A294" s="448">
        <v>23</v>
      </c>
      <c r="B294" s="41" t="s">
        <v>1207</v>
      </c>
      <c r="C294" s="41" t="s">
        <v>188</v>
      </c>
      <c r="D294" s="473" t="s">
        <v>1230</v>
      </c>
      <c r="E294" s="500">
        <v>2000000</v>
      </c>
      <c r="F294" s="452"/>
      <c r="G294" s="284"/>
      <c r="H294" s="43" t="s">
        <v>11</v>
      </c>
      <c r="I294" s="284" t="s">
        <v>189</v>
      </c>
      <c r="J294" s="443"/>
      <c r="K294" s="125" t="s">
        <v>922</v>
      </c>
    </row>
    <row r="295" spans="1:12" ht="21.95" customHeight="1" x14ac:dyDescent="0.5">
      <c r="A295" s="448"/>
      <c r="B295" s="41" t="s">
        <v>1208</v>
      </c>
      <c r="C295" s="41" t="s">
        <v>1209</v>
      </c>
      <c r="D295" s="473" t="s">
        <v>772</v>
      </c>
      <c r="E295" s="475" t="s">
        <v>1188</v>
      </c>
      <c r="F295" s="452"/>
      <c r="G295" s="284"/>
      <c r="H295" s="53" t="s">
        <v>12</v>
      </c>
      <c r="I295" s="284"/>
      <c r="J295" s="443"/>
      <c r="K295" s="40" t="s">
        <v>957</v>
      </c>
    </row>
    <row r="296" spans="1:12" ht="21.95" customHeight="1" x14ac:dyDescent="0.5">
      <c r="A296" s="448"/>
      <c r="B296" s="41" t="s">
        <v>671</v>
      </c>
      <c r="C296" s="41"/>
      <c r="D296" s="475"/>
      <c r="E296" s="58" t="s">
        <v>1189</v>
      </c>
      <c r="F296" s="452"/>
      <c r="G296" s="284"/>
      <c r="H296" s="452"/>
      <c r="I296" s="284"/>
      <c r="J296" s="443"/>
      <c r="K296" s="125"/>
    </row>
    <row r="297" spans="1:12" ht="21.95" customHeight="1" x14ac:dyDescent="0.5">
      <c r="A297" s="448"/>
      <c r="B297" s="41"/>
      <c r="C297" s="41"/>
      <c r="D297" s="475"/>
      <c r="E297" s="452"/>
      <c r="F297" s="452"/>
      <c r="G297" s="284"/>
      <c r="H297" s="452"/>
      <c r="I297" s="284"/>
      <c r="J297" s="40"/>
      <c r="K297" s="125"/>
    </row>
    <row r="298" spans="1:12" ht="21.95" customHeight="1" x14ac:dyDescent="0.5">
      <c r="A298" s="3"/>
      <c r="B298" s="20"/>
      <c r="C298" s="20"/>
      <c r="D298" s="20"/>
      <c r="E298" s="92"/>
      <c r="F298" s="92"/>
      <c r="G298" s="92"/>
      <c r="H298" s="92"/>
      <c r="I298" s="20"/>
      <c r="J298" s="20"/>
      <c r="K298" s="20"/>
    </row>
    <row r="299" spans="1:12" ht="21.95" customHeight="1" x14ac:dyDescent="0.5">
      <c r="A299" s="814" t="s">
        <v>2736</v>
      </c>
      <c r="B299" s="814"/>
      <c r="C299" s="814"/>
      <c r="D299" s="814"/>
      <c r="E299" s="814"/>
      <c r="F299" s="814"/>
      <c r="G299" s="814"/>
      <c r="H299" s="814"/>
      <c r="I299" s="814"/>
      <c r="J299" s="814"/>
      <c r="K299" s="814"/>
      <c r="L299" s="25"/>
    </row>
    <row r="300" spans="1:12" ht="21.95" customHeight="1" x14ac:dyDescent="0.5">
      <c r="L300" s="25"/>
    </row>
    <row r="301" spans="1:12" ht="21.95" customHeight="1" x14ac:dyDescent="0.5">
      <c r="A301" s="813" t="s">
        <v>2683</v>
      </c>
      <c r="B301" s="442"/>
      <c r="C301" s="442"/>
      <c r="D301" s="442"/>
      <c r="E301" s="442"/>
      <c r="F301" s="442"/>
      <c r="G301" s="442"/>
      <c r="H301" s="442"/>
      <c r="I301" s="442"/>
      <c r="J301" s="442"/>
      <c r="K301" s="442"/>
      <c r="L301" s="25"/>
    </row>
    <row r="302" spans="1:12" ht="21.95" customHeight="1" x14ac:dyDescent="0.5">
      <c r="A302" s="445"/>
      <c r="B302" s="11"/>
      <c r="C302" s="11"/>
      <c r="D302" s="31" t="s">
        <v>63</v>
      </c>
      <c r="E302" s="12" t="s">
        <v>73</v>
      </c>
      <c r="F302" s="13"/>
      <c r="G302" s="14"/>
      <c r="H302" s="16" t="s">
        <v>75</v>
      </c>
      <c r="I302" s="31" t="s">
        <v>65</v>
      </c>
      <c r="J302" s="15" t="s">
        <v>67</v>
      </c>
      <c r="K302" s="31" t="s">
        <v>69</v>
      </c>
      <c r="L302" s="25"/>
    </row>
    <row r="303" spans="1:12" ht="21.95" customHeight="1" x14ac:dyDescent="0.5">
      <c r="A303" s="446" t="s">
        <v>61</v>
      </c>
      <c r="B303" s="446" t="s">
        <v>12</v>
      </c>
      <c r="C303" s="446" t="s">
        <v>62</v>
      </c>
      <c r="D303" s="2" t="s">
        <v>64</v>
      </c>
      <c r="E303" s="16">
        <v>2560</v>
      </c>
      <c r="F303" s="16">
        <v>2561</v>
      </c>
      <c r="G303" s="16">
        <v>2562</v>
      </c>
      <c r="H303" s="26" t="s">
        <v>76</v>
      </c>
      <c r="I303" s="2" t="s">
        <v>66</v>
      </c>
      <c r="J303" s="17" t="s">
        <v>68</v>
      </c>
      <c r="K303" s="2" t="s">
        <v>70</v>
      </c>
      <c r="L303" s="25"/>
    </row>
    <row r="304" spans="1:12" ht="21.95" customHeight="1" x14ac:dyDescent="0.5">
      <c r="A304" s="447"/>
      <c r="B304" s="18"/>
      <c r="C304" s="18"/>
      <c r="D304" s="3"/>
      <c r="E304" s="19" t="s">
        <v>9</v>
      </c>
      <c r="F304" s="19" t="s">
        <v>9</v>
      </c>
      <c r="G304" s="19" t="s">
        <v>9</v>
      </c>
      <c r="H304" s="95"/>
      <c r="I304" s="20"/>
      <c r="J304" s="20"/>
      <c r="K304" s="20"/>
      <c r="L304" s="25"/>
    </row>
    <row r="305" spans="1:12" ht="21.95" customHeight="1" x14ac:dyDescent="0.5">
      <c r="A305" s="487">
        <v>24</v>
      </c>
      <c r="B305" s="43" t="s">
        <v>1210</v>
      </c>
      <c r="C305" s="43" t="s">
        <v>672</v>
      </c>
      <c r="D305" s="501" t="s">
        <v>1357</v>
      </c>
      <c r="E305" s="466">
        <v>60000</v>
      </c>
      <c r="F305" s="465"/>
      <c r="G305" s="463"/>
      <c r="H305" s="43" t="s">
        <v>11</v>
      </c>
      <c r="I305" s="463" t="s">
        <v>1216</v>
      </c>
      <c r="J305" s="443"/>
      <c r="K305" s="268" t="s">
        <v>922</v>
      </c>
      <c r="L305" s="25"/>
    </row>
    <row r="306" spans="1:12" ht="21.95" customHeight="1" x14ac:dyDescent="0.5">
      <c r="A306" s="448"/>
      <c r="B306" s="41" t="s">
        <v>1211</v>
      </c>
      <c r="C306" s="41" t="s">
        <v>673</v>
      </c>
      <c r="D306" s="473" t="s">
        <v>104</v>
      </c>
      <c r="E306" s="63" t="s">
        <v>93</v>
      </c>
      <c r="F306" s="452"/>
      <c r="G306" s="284"/>
      <c r="H306" s="53" t="s">
        <v>12</v>
      </c>
      <c r="I306" s="284" t="s">
        <v>1217</v>
      </c>
      <c r="J306" s="443"/>
      <c r="K306" s="40" t="s">
        <v>957</v>
      </c>
      <c r="L306" s="25"/>
    </row>
    <row r="307" spans="1:12" ht="21.95" customHeight="1" x14ac:dyDescent="0.5">
      <c r="A307" s="448"/>
      <c r="B307" s="41" t="s">
        <v>1212</v>
      </c>
      <c r="C307" s="41" t="s">
        <v>675</v>
      </c>
      <c r="D307" s="475"/>
      <c r="E307" s="452"/>
      <c r="F307" s="452"/>
      <c r="G307" s="284"/>
      <c r="H307" s="452"/>
      <c r="I307" s="284" t="s">
        <v>1218</v>
      </c>
      <c r="J307" s="443"/>
      <c r="K307" s="125"/>
      <c r="L307" s="25"/>
    </row>
    <row r="308" spans="1:12" ht="21.95" customHeight="1" x14ac:dyDescent="0.5">
      <c r="A308" s="448"/>
      <c r="B308" s="41" t="s">
        <v>1213</v>
      </c>
      <c r="C308" s="41"/>
      <c r="D308" s="475"/>
      <c r="E308" s="452"/>
      <c r="F308" s="452"/>
      <c r="G308" s="284"/>
      <c r="H308" s="452"/>
      <c r="I308" s="284"/>
      <c r="J308" s="443"/>
      <c r="K308" s="125"/>
      <c r="L308" s="25"/>
    </row>
    <row r="309" spans="1:12" ht="21.95" customHeight="1" x14ac:dyDescent="0.5">
      <c r="A309" s="470"/>
      <c r="B309" s="147"/>
      <c r="C309" s="49"/>
      <c r="D309" s="479"/>
      <c r="E309" s="456"/>
      <c r="F309" s="456"/>
      <c r="G309" s="246"/>
      <c r="H309" s="456"/>
      <c r="I309" s="246"/>
      <c r="J309" s="443"/>
      <c r="K309" s="125"/>
      <c r="L309" s="25"/>
    </row>
    <row r="310" spans="1:12" ht="21.95" customHeight="1" x14ac:dyDescent="0.5">
      <c r="A310" s="487">
        <v>25</v>
      </c>
      <c r="B310" s="137" t="s">
        <v>676</v>
      </c>
      <c r="C310" s="41" t="s">
        <v>677</v>
      </c>
      <c r="D310" s="473" t="s">
        <v>1357</v>
      </c>
      <c r="E310" s="451">
        <v>180000</v>
      </c>
      <c r="F310" s="452"/>
      <c r="G310" s="284"/>
      <c r="H310" s="43" t="s">
        <v>11</v>
      </c>
      <c r="I310" s="284" t="s">
        <v>1216</v>
      </c>
      <c r="J310" s="443"/>
      <c r="K310" s="268" t="s">
        <v>922</v>
      </c>
      <c r="L310" s="25"/>
    </row>
    <row r="311" spans="1:12" ht="21.95" customHeight="1" x14ac:dyDescent="0.5">
      <c r="A311" s="448"/>
      <c r="B311" s="137" t="s">
        <v>1214</v>
      </c>
      <c r="C311" s="41" t="s">
        <v>678</v>
      </c>
      <c r="D311" s="473" t="s">
        <v>104</v>
      </c>
      <c r="E311" s="63" t="s">
        <v>93</v>
      </c>
      <c r="F311" s="452"/>
      <c r="G311" s="284"/>
      <c r="H311" s="53" t="s">
        <v>12</v>
      </c>
      <c r="I311" s="284" t="s">
        <v>1217</v>
      </c>
      <c r="J311" s="443"/>
      <c r="K311" s="40" t="s">
        <v>957</v>
      </c>
      <c r="L311" s="25"/>
    </row>
    <row r="312" spans="1:12" ht="21.95" customHeight="1" x14ac:dyDescent="0.5">
      <c r="A312" s="41"/>
      <c r="B312" s="41" t="s">
        <v>1229</v>
      </c>
      <c r="C312" s="41" t="s">
        <v>679</v>
      </c>
      <c r="D312" s="475"/>
      <c r="E312" s="452"/>
      <c r="F312" s="452"/>
      <c r="G312" s="284"/>
      <c r="H312" s="452"/>
      <c r="I312" s="284" t="s">
        <v>1218</v>
      </c>
      <c r="J312" s="40"/>
      <c r="K312" s="125"/>
      <c r="L312" s="25"/>
    </row>
    <row r="313" spans="1:12" ht="21.95" customHeight="1" x14ac:dyDescent="0.5">
      <c r="A313" s="41"/>
      <c r="B313" s="41" t="s">
        <v>1215</v>
      </c>
      <c r="C313" s="41"/>
      <c r="D313" s="475"/>
      <c r="E313" s="452"/>
      <c r="F313" s="452"/>
      <c r="G313" s="284"/>
      <c r="H313" s="452"/>
      <c r="I313" s="284"/>
      <c r="J313" s="443"/>
      <c r="K313" s="125"/>
      <c r="L313" s="25"/>
    </row>
    <row r="314" spans="1:12" ht="21.95" customHeight="1" x14ac:dyDescent="0.5">
      <c r="A314" s="49"/>
      <c r="B314" s="147"/>
      <c r="C314" s="49"/>
      <c r="D314" s="479"/>
      <c r="E314" s="456"/>
      <c r="F314" s="456"/>
      <c r="G314" s="246"/>
      <c r="H314" s="456"/>
      <c r="I314" s="246"/>
      <c r="J314" s="443"/>
      <c r="K314" s="125"/>
      <c r="L314" s="25"/>
    </row>
    <row r="315" spans="1:12" ht="21.95" customHeight="1" x14ac:dyDescent="0.5">
      <c r="A315" s="122">
        <v>26</v>
      </c>
      <c r="B315" s="137" t="s">
        <v>1219</v>
      </c>
      <c r="C315" s="41" t="s">
        <v>672</v>
      </c>
      <c r="D315" s="473" t="s">
        <v>1221</v>
      </c>
      <c r="E315" s="451">
        <v>60000</v>
      </c>
      <c r="F315" s="452"/>
      <c r="G315" s="284"/>
      <c r="H315" s="43" t="s">
        <v>11</v>
      </c>
      <c r="I315" s="284" t="s">
        <v>1216</v>
      </c>
      <c r="J315" s="443"/>
      <c r="K315" s="268" t="s">
        <v>922</v>
      </c>
      <c r="L315" s="25"/>
    </row>
    <row r="316" spans="1:12" ht="21.95" customHeight="1" x14ac:dyDescent="0.5">
      <c r="A316" s="41"/>
      <c r="B316" s="137" t="s">
        <v>1211</v>
      </c>
      <c r="C316" s="41" t="s">
        <v>680</v>
      </c>
      <c r="D316" s="475" t="s">
        <v>104</v>
      </c>
      <c r="E316" s="63" t="s">
        <v>93</v>
      </c>
      <c r="F316" s="452"/>
      <c r="G316" s="284"/>
      <c r="H316" s="53" t="s">
        <v>12</v>
      </c>
      <c r="I316" s="284" t="s">
        <v>1217</v>
      </c>
      <c r="J316" s="443"/>
      <c r="K316" s="40" t="s">
        <v>957</v>
      </c>
      <c r="L316" s="25"/>
    </row>
    <row r="317" spans="1:12" ht="21.95" customHeight="1" x14ac:dyDescent="0.5">
      <c r="A317" s="448"/>
      <c r="B317" s="41" t="s">
        <v>1220</v>
      </c>
      <c r="C317" s="41" t="s">
        <v>675</v>
      </c>
      <c r="E317" s="452"/>
      <c r="F317" s="452"/>
      <c r="G317" s="284"/>
      <c r="H317" s="452"/>
      <c r="I317" s="284" t="s">
        <v>1218</v>
      </c>
      <c r="J317" s="443"/>
      <c r="K317" s="125"/>
      <c r="L317" s="25"/>
    </row>
    <row r="318" spans="1:12" ht="21.95" customHeight="1" x14ac:dyDescent="0.5">
      <c r="A318" s="448"/>
      <c r="B318" s="41" t="s">
        <v>674</v>
      </c>
      <c r="C318" s="41"/>
      <c r="D318" s="473"/>
      <c r="E318" s="452"/>
      <c r="F318" s="452"/>
      <c r="G318" s="284"/>
      <c r="H318" s="452"/>
      <c r="I318" s="284"/>
      <c r="J318" s="443"/>
      <c r="K318" s="125"/>
      <c r="L318" s="25"/>
    </row>
    <row r="319" spans="1:12" ht="21.95" customHeight="1" x14ac:dyDescent="0.5">
      <c r="A319" s="453"/>
      <c r="B319" s="49"/>
      <c r="C319" s="49"/>
      <c r="D319" s="481"/>
      <c r="E319" s="456"/>
      <c r="F319" s="456"/>
      <c r="G319" s="246"/>
      <c r="H319" s="456"/>
      <c r="I319" s="246"/>
      <c r="J319" s="278"/>
      <c r="K319" s="126"/>
      <c r="L319" s="25"/>
    </row>
    <row r="320" spans="1:12" ht="21.95" customHeight="1" x14ac:dyDescent="0.5">
      <c r="A320" s="502">
        <v>27</v>
      </c>
      <c r="B320" s="154" t="s">
        <v>1738</v>
      </c>
      <c r="C320" s="154" t="s">
        <v>1223</v>
      </c>
      <c r="D320" s="124" t="s">
        <v>681</v>
      </c>
      <c r="E320" s="492" t="s">
        <v>682</v>
      </c>
      <c r="F320" s="503"/>
      <c r="G320" s="154"/>
      <c r="H320" s="43" t="s">
        <v>11</v>
      </c>
      <c r="I320" s="154" t="s">
        <v>1227</v>
      </c>
      <c r="J320" s="443"/>
      <c r="K320" s="125" t="s">
        <v>922</v>
      </c>
      <c r="L320" s="25"/>
    </row>
    <row r="321" spans="1:12" ht="21.95" customHeight="1" x14ac:dyDescent="0.5">
      <c r="A321" s="504"/>
      <c r="B321" s="183" t="s">
        <v>683</v>
      </c>
      <c r="C321" s="183" t="s">
        <v>1222</v>
      </c>
      <c r="D321" s="183"/>
      <c r="E321" s="505" t="s">
        <v>93</v>
      </c>
      <c r="F321" s="506"/>
      <c r="G321" s="183"/>
      <c r="H321" s="53" t="s">
        <v>12</v>
      </c>
      <c r="I321" s="183" t="s">
        <v>1228</v>
      </c>
      <c r="J321" s="48"/>
      <c r="K321" s="48" t="s">
        <v>957</v>
      </c>
      <c r="L321" s="25"/>
    </row>
    <row r="322" spans="1:12" ht="21.95" customHeight="1" x14ac:dyDescent="0.5">
      <c r="A322" s="814" t="s">
        <v>2736</v>
      </c>
      <c r="B322" s="814"/>
      <c r="C322" s="814"/>
      <c r="D322" s="814"/>
      <c r="E322" s="814"/>
      <c r="F322" s="814"/>
      <c r="G322" s="814"/>
      <c r="H322" s="814"/>
      <c r="I322" s="814"/>
      <c r="J322" s="814"/>
      <c r="K322" s="814"/>
      <c r="L322" s="25"/>
    </row>
    <row r="323" spans="1:12" ht="21.95" customHeight="1" x14ac:dyDescent="0.5">
      <c r="A323" s="937"/>
      <c r="B323" s="937"/>
      <c r="C323" s="937"/>
      <c r="D323" s="937"/>
      <c r="E323" s="937"/>
      <c r="F323" s="937"/>
      <c r="G323" s="937"/>
      <c r="H323" s="937"/>
      <c r="I323" s="937"/>
      <c r="J323" s="937"/>
      <c r="K323" s="937"/>
      <c r="L323" s="25"/>
    </row>
    <row r="324" spans="1:12" ht="21.95" customHeight="1" x14ac:dyDescent="0.5">
      <c r="A324" s="924" t="s">
        <v>2684</v>
      </c>
      <c r="B324" s="924"/>
      <c r="C324" s="924"/>
      <c r="D324" s="924"/>
      <c r="E324" s="924"/>
      <c r="F324" s="924"/>
      <c r="G324" s="924"/>
      <c r="H324" s="924"/>
      <c r="I324" s="924"/>
      <c r="J324" s="924"/>
      <c r="K324" s="924"/>
      <c r="L324" s="25"/>
    </row>
    <row r="325" spans="1:12" ht="21.95" customHeight="1" x14ac:dyDescent="0.5">
      <c r="A325" s="445"/>
      <c r="B325" s="11"/>
      <c r="C325" s="11"/>
      <c r="D325" s="31" t="s">
        <v>63</v>
      </c>
      <c r="E325" s="12" t="s">
        <v>73</v>
      </c>
      <c r="F325" s="13"/>
      <c r="G325" s="14"/>
      <c r="H325" s="16" t="s">
        <v>75</v>
      </c>
      <c r="I325" s="31" t="s">
        <v>65</v>
      </c>
      <c r="J325" s="15" t="s">
        <v>67</v>
      </c>
      <c r="K325" s="31" t="s">
        <v>69</v>
      </c>
      <c r="L325" s="25"/>
    </row>
    <row r="326" spans="1:12" ht="21.95" customHeight="1" x14ac:dyDescent="0.5">
      <c r="A326" s="446" t="s">
        <v>61</v>
      </c>
      <c r="B326" s="446" t="s">
        <v>12</v>
      </c>
      <c r="C326" s="446" t="s">
        <v>62</v>
      </c>
      <c r="D326" s="2" t="s">
        <v>64</v>
      </c>
      <c r="E326" s="16">
        <v>2560</v>
      </c>
      <c r="F326" s="16">
        <v>2561</v>
      </c>
      <c r="G326" s="16">
        <v>2562</v>
      </c>
      <c r="H326" s="26" t="s">
        <v>76</v>
      </c>
      <c r="I326" s="2" t="s">
        <v>66</v>
      </c>
      <c r="J326" s="17" t="s">
        <v>68</v>
      </c>
      <c r="K326" s="2" t="s">
        <v>70</v>
      </c>
      <c r="L326" s="25"/>
    </row>
    <row r="327" spans="1:12" ht="21.95" customHeight="1" x14ac:dyDescent="0.5">
      <c r="A327" s="447"/>
      <c r="B327" s="18"/>
      <c r="C327" s="18"/>
      <c r="D327" s="3"/>
      <c r="E327" s="19" t="s">
        <v>9</v>
      </c>
      <c r="F327" s="19" t="s">
        <v>9</v>
      </c>
      <c r="G327" s="19" t="s">
        <v>9</v>
      </c>
      <c r="H327" s="95"/>
      <c r="I327" s="20"/>
      <c r="J327" s="20"/>
      <c r="K327" s="20"/>
      <c r="L327" s="25"/>
    </row>
    <row r="328" spans="1:12" ht="21.95" customHeight="1" x14ac:dyDescent="0.5">
      <c r="A328" s="507">
        <v>28</v>
      </c>
      <c r="B328" s="508" t="s">
        <v>2534</v>
      </c>
      <c r="C328" s="154" t="s">
        <v>1224</v>
      </c>
      <c r="D328" s="124" t="s">
        <v>396</v>
      </c>
      <c r="E328" s="451">
        <v>50000</v>
      </c>
      <c r="F328" s="509"/>
      <c r="G328" s="124"/>
      <c r="H328" s="43" t="s">
        <v>11</v>
      </c>
      <c r="I328" s="124" t="s">
        <v>686</v>
      </c>
      <c r="J328" s="443"/>
      <c r="K328" s="268" t="s">
        <v>922</v>
      </c>
      <c r="L328" s="25"/>
    </row>
    <row r="329" spans="1:12" ht="21.95" customHeight="1" x14ac:dyDescent="0.5">
      <c r="A329" s="510"/>
      <c r="B329" s="508" t="s">
        <v>2535</v>
      </c>
      <c r="C329" s="154" t="s">
        <v>988</v>
      </c>
      <c r="D329" s="511"/>
      <c r="E329" s="63" t="s">
        <v>93</v>
      </c>
      <c r="F329" s="509"/>
      <c r="G329" s="124"/>
      <c r="H329" s="53" t="s">
        <v>12</v>
      </c>
      <c r="I329" s="124" t="s">
        <v>1225</v>
      </c>
      <c r="J329" s="443"/>
      <c r="K329" s="40" t="s">
        <v>957</v>
      </c>
      <c r="L329" s="25"/>
    </row>
    <row r="330" spans="1:12" ht="21.95" customHeight="1" x14ac:dyDescent="0.5">
      <c r="A330" s="512"/>
      <c r="B330" s="124" t="s">
        <v>683</v>
      </c>
      <c r="C330" s="154"/>
      <c r="D330" s="511"/>
      <c r="E330" s="509"/>
      <c r="F330" s="509"/>
      <c r="G330" s="124"/>
      <c r="H330" s="512"/>
      <c r="I330" s="124" t="s">
        <v>1226</v>
      </c>
      <c r="J330" s="443"/>
      <c r="K330" s="125"/>
      <c r="L330" s="25"/>
    </row>
    <row r="331" spans="1:12" ht="21.95" customHeight="1" x14ac:dyDescent="0.5">
      <c r="A331" s="513"/>
      <c r="B331" s="514"/>
      <c r="C331" s="183"/>
      <c r="D331" s="515"/>
      <c r="E331" s="516"/>
      <c r="F331" s="516"/>
      <c r="G331" s="517"/>
      <c r="H331" s="518"/>
      <c r="I331" s="517"/>
      <c r="J331" s="443"/>
      <c r="K331" s="126"/>
      <c r="L331" s="25"/>
    </row>
    <row r="332" spans="1:12" ht="21.95" customHeight="1" x14ac:dyDescent="0.5">
      <c r="A332" s="502">
        <v>29</v>
      </c>
      <c r="B332" s="284" t="s">
        <v>1739</v>
      </c>
      <c r="C332" s="154" t="s">
        <v>1231</v>
      </c>
      <c r="D332" s="124" t="s">
        <v>396</v>
      </c>
      <c r="E332" s="451">
        <v>95000</v>
      </c>
      <c r="F332" s="503"/>
      <c r="G332" s="154"/>
      <c r="H332" s="43" t="s">
        <v>11</v>
      </c>
      <c r="I332" s="154" t="s">
        <v>246</v>
      </c>
      <c r="J332" s="443"/>
      <c r="K332" s="125" t="s">
        <v>922</v>
      </c>
      <c r="L332" s="25"/>
    </row>
    <row r="333" spans="1:12" ht="21.95" customHeight="1" x14ac:dyDescent="0.5">
      <c r="A333" s="502"/>
      <c r="B333" s="284" t="s">
        <v>688</v>
      </c>
      <c r="C333" s="154" t="s">
        <v>1232</v>
      </c>
      <c r="D333" s="124"/>
      <c r="E333" s="451" t="s">
        <v>93</v>
      </c>
      <c r="F333" s="503"/>
      <c r="G333" s="154"/>
      <c r="H333" s="53" t="s">
        <v>12</v>
      </c>
      <c r="I333" s="154" t="s">
        <v>1234</v>
      </c>
      <c r="J333" s="443"/>
      <c r="K333" s="40" t="s">
        <v>957</v>
      </c>
      <c r="L333" s="25"/>
    </row>
    <row r="334" spans="1:12" ht="21.95" customHeight="1" x14ac:dyDescent="0.5">
      <c r="A334" s="502"/>
      <c r="B334" s="154"/>
      <c r="C334" s="154" t="s">
        <v>1233</v>
      </c>
      <c r="D334" s="124"/>
      <c r="E334" s="503"/>
      <c r="F334" s="503"/>
      <c r="G334" s="154"/>
      <c r="H334" s="125"/>
      <c r="I334" s="154" t="s">
        <v>331</v>
      </c>
      <c r="J334" s="443"/>
      <c r="K334" s="125"/>
      <c r="L334" s="25"/>
    </row>
    <row r="335" spans="1:12" ht="21.95" customHeight="1" x14ac:dyDescent="0.5">
      <c r="A335" s="502"/>
      <c r="B335" s="154"/>
      <c r="C335" s="154"/>
      <c r="D335" s="124"/>
      <c r="E335" s="506"/>
      <c r="F335" s="503"/>
      <c r="G335" s="154"/>
      <c r="H335" s="125"/>
      <c r="I335" s="154"/>
      <c r="J335" s="443"/>
      <c r="K335" s="125"/>
      <c r="L335" s="25"/>
    </row>
    <row r="336" spans="1:12" s="394" customFormat="1" ht="21.95" customHeight="1" x14ac:dyDescent="0.5">
      <c r="A336" s="122">
        <v>30</v>
      </c>
      <c r="B336" s="43" t="s">
        <v>2357</v>
      </c>
      <c r="C336" s="43" t="s">
        <v>2288</v>
      </c>
      <c r="D336" s="43" t="s">
        <v>2290</v>
      </c>
      <c r="E336" s="492" t="s">
        <v>170</v>
      </c>
      <c r="F336" s="43"/>
      <c r="G336" s="43"/>
      <c r="H336" s="43" t="s">
        <v>11</v>
      </c>
      <c r="I336" s="43" t="s">
        <v>206</v>
      </c>
      <c r="J336" s="519"/>
      <c r="K336" s="268" t="s">
        <v>922</v>
      </c>
      <c r="L336" s="77"/>
    </row>
    <row r="337" spans="1:12" s="394" customFormat="1" ht="21.95" customHeight="1" x14ac:dyDescent="0.5">
      <c r="A337" s="40"/>
      <c r="B337" s="41" t="s">
        <v>2358</v>
      </c>
      <c r="C337" s="41" t="s">
        <v>2289</v>
      </c>
      <c r="D337" s="41"/>
      <c r="E337" s="492" t="s">
        <v>93</v>
      </c>
      <c r="F337" s="41"/>
      <c r="G337" s="41"/>
      <c r="H337" s="53" t="s">
        <v>12</v>
      </c>
      <c r="I337" s="41" t="s">
        <v>2291</v>
      </c>
      <c r="J337" s="318"/>
      <c r="K337" s="40" t="s">
        <v>957</v>
      </c>
      <c r="L337" s="77"/>
    </row>
    <row r="338" spans="1:12" s="394" customFormat="1" ht="21.95" customHeight="1" x14ac:dyDescent="0.5">
      <c r="A338" s="40"/>
      <c r="B338" s="41" t="s">
        <v>683</v>
      </c>
      <c r="C338" s="41"/>
      <c r="D338" s="41"/>
      <c r="E338" s="492"/>
      <c r="F338" s="41"/>
      <c r="G338" s="41"/>
      <c r="H338" s="40"/>
      <c r="I338" s="41"/>
      <c r="J338" s="318"/>
      <c r="K338" s="40"/>
      <c r="L338" s="77"/>
    </row>
    <row r="339" spans="1:12" ht="21.95" customHeight="1" x14ac:dyDescent="0.5">
      <c r="A339" s="504"/>
      <c r="B339" s="183"/>
      <c r="C339" s="183"/>
      <c r="D339" s="517"/>
      <c r="E339" s="506"/>
      <c r="F339" s="506"/>
      <c r="G339" s="183"/>
      <c r="H339" s="126"/>
      <c r="I339" s="183"/>
      <c r="J339" s="278"/>
      <c r="K339" s="126"/>
      <c r="L339" s="25"/>
    </row>
    <row r="340" spans="1:12" s="394" customFormat="1" ht="21.95" customHeight="1" x14ac:dyDescent="0.5">
      <c r="A340" s="122">
        <v>31</v>
      </c>
      <c r="B340" s="43" t="s">
        <v>1772</v>
      </c>
      <c r="C340" s="43" t="s">
        <v>1258</v>
      </c>
      <c r="D340" s="122" t="s">
        <v>396</v>
      </c>
      <c r="E340" s="492" t="s">
        <v>144</v>
      </c>
      <c r="F340" s="43"/>
      <c r="G340" s="43"/>
      <c r="H340" s="43" t="s">
        <v>11</v>
      </c>
      <c r="I340" s="43" t="s">
        <v>711</v>
      </c>
      <c r="J340" s="40"/>
      <c r="K340" s="268" t="s">
        <v>922</v>
      </c>
      <c r="L340" s="77"/>
    </row>
    <row r="341" spans="1:12" s="394" customFormat="1" ht="21.95" customHeight="1" x14ac:dyDescent="0.5">
      <c r="A341" s="40"/>
      <c r="B341" s="41" t="s">
        <v>1773</v>
      </c>
      <c r="C341" s="41"/>
      <c r="D341" s="41"/>
      <c r="E341" s="492" t="s">
        <v>93</v>
      </c>
      <c r="F341" s="41"/>
      <c r="G341" s="41"/>
      <c r="H341" s="53" t="s">
        <v>12</v>
      </c>
      <c r="I341" s="41"/>
      <c r="J341" s="318"/>
      <c r="K341" s="40" t="s">
        <v>957</v>
      </c>
      <c r="L341" s="77"/>
    </row>
    <row r="342" spans="1:12" s="394" customFormat="1" ht="21.95" customHeight="1" x14ac:dyDescent="0.5">
      <c r="A342" s="40"/>
      <c r="B342" s="41" t="s">
        <v>198</v>
      </c>
      <c r="C342" s="41"/>
      <c r="D342" s="41"/>
      <c r="E342" s="492"/>
      <c r="F342" s="41"/>
      <c r="G342" s="41"/>
      <c r="H342" s="40"/>
      <c r="I342" s="41"/>
      <c r="J342" s="318"/>
      <c r="K342" s="40"/>
      <c r="L342" s="77"/>
    </row>
    <row r="343" spans="1:12" s="394" customFormat="1" ht="21.95" customHeight="1" x14ac:dyDescent="0.5">
      <c r="A343" s="40"/>
      <c r="B343" s="41"/>
      <c r="C343" s="41"/>
      <c r="D343" s="41"/>
      <c r="E343" s="492"/>
      <c r="F343" s="41"/>
      <c r="G343" s="41"/>
      <c r="H343" s="40"/>
      <c r="I343" s="41"/>
      <c r="J343" s="318"/>
      <c r="K343" s="40"/>
      <c r="L343" s="77"/>
    </row>
    <row r="344" spans="1:12" ht="21.95" customHeight="1" x14ac:dyDescent="0.5">
      <c r="A344" s="504"/>
      <c r="B344" s="183"/>
      <c r="C344" s="183"/>
      <c r="D344" s="517"/>
      <c r="E344" s="506"/>
      <c r="F344" s="506"/>
      <c r="G344" s="183"/>
      <c r="H344" s="126"/>
      <c r="I344" s="183"/>
      <c r="J344" s="278"/>
      <c r="K344" s="126"/>
      <c r="L344" s="25"/>
    </row>
    <row r="345" spans="1:12" ht="21.95" customHeight="1" x14ac:dyDescent="0.5">
      <c r="A345" s="814" t="s">
        <v>2736</v>
      </c>
      <c r="B345" s="814"/>
      <c r="C345" s="814"/>
      <c r="D345" s="814"/>
      <c r="E345" s="814"/>
      <c r="F345" s="814"/>
      <c r="G345" s="814"/>
      <c r="H345" s="814"/>
      <c r="I345" s="814"/>
      <c r="J345" s="814"/>
      <c r="K345" s="814"/>
      <c r="L345" s="25"/>
    </row>
    <row r="346" spans="1:12" ht="21.95" customHeight="1" x14ac:dyDescent="0.5">
      <c r="A346" s="925"/>
      <c r="B346" s="925"/>
      <c r="C346" s="925"/>
      <c r="D346" s="925"/>
      <c r="E346" s="925"/>
      <c r="F346" s="925"/>
      <c r="G346" s="925"/>
      <c r="H346" s="925"/>
      <c r="I346" s="925"/>
      <c r="J346" s="925"/>
      <c r="K346" s="925"/>
      <c r="L346" s="25"/>
    </row>
    <row r="347" spans="1:12" ht="21.95" customHeight="1" x14ac:dyDescent="0.5">
      <c r="A347" s="924" t="s">
        <v>2685</v>
      </c>
      <c r="B347" s="924"/>
      <c r="C347" s="924"/>
      <c r="D347" s="924"/>
      <c r="E347" s="924"/>
      <c r="F347" s="924"/>
      <c r="G347" s="924"/>
      <c r="H347" s="924"/>
      <c r="I347" s="924"/>
      <c r="J347" s="924"/>
      <c r="K347" s="924"/>
      <c r="L347" s="25"/>
    </row>
    <row r="348" spans="1:12" ht="21.95" customHeight="1" x14ac:dyDescent="0.5">
      <c r="A348" s="445"/>
      <c r="B348" s="11"/>
      <c r="C348" s="11"/>
      <c r="D348" s="31" t="s">
        <v>63</v>
      </c>
      <c r="E348" s="12" t="s">
        <v>73</v>
      </c>
      <c r="F348" s="13"/>
      <c r="G348" s="14"/>
      <c r="H348" s="16" t="s">
        <v>75</v>
      </c>
      <c r="I348" s="31" t="s">
        <v>65</v>
      </c>
      <c r="J348" s="15" t="s">
        <v>67</v>
      </c>
      <c r="K348" s="31" t="s">
        <v>69</v>
      </c>
      <c r="L348" s="25"/>
    </row>
    <row r="349" spans="1:12" ht="21.95" customHeight="1" x14ac:dyDescent="0.5">
      <c r="A349" s="446" t="s">
        <v>61</v>
      </c>
      <c r="B349" s="446" t="s">
        <v>12</v>
      </c>
      <c r="C349" s="446" t="s">
        <v>62</v>
      </c>
      <c r="D349" s="2" t="s">
        <v>64</v>
      </c>
      <c r="E349" s="16">
        <v>2560</v>
      </c>
      <c r="F349" s="16">
        <v>2561</v>
      </c>
      <c r="G349" s="16">
        <v>2562</v>
      </c>
      <c r="H349" s="26" t="s">
        <v>76</v>
      </c>
      <c r="I349" s="2" t="s">
        <v>66</v>
      </c>
      <c r="J349" s="17" t="s">
        <v>68</v>
      </c>
      <c r="K349" s="2" t="s">
        <v>70</v>
      </c>
      <c r="L349" s="25"/>
    </row>
    <row r="350" spans="1:12" ht="21.95" customHeight="1" x14ac:dyDescent="0.5">
      <c r="A350" s="447"/>
      <c r="B350" s="18"/>
      <c r="C350" s="18"/>
      <c r="D350" s="3"/>
      <c r="E350" s="19" t="s">
        <v>9</v>
      </c>
      <c r="F350" s="19" t="s">
        <v>9</v>
      </c>
      <c r="G350" s="19" t="s">
        <v>9</v>
      </c>
      <c r="H350" s="95"/>
      <c r="I350" s="20"/>
      <c r="J350" s="20"/>
      <c r="K350" s="20"/>
      <c r="L350" s="25"/>
    </row>
    <row r="351" spans="1:12" ht="21.95" customHeight="1" x14ac:dyDescent="0.5">
      <c r="A351" s="520">
        <v>32</v>
      </c>
      <c r="B351" s="43" t="s">
        <v>1740</v>
      </c>
      <c r="C351" s="43" t="s">
        <v>247</v>
      </c>
      <c r="D351" s="521" t="s">
        <v>396</v>
      </c>
      <c r="E351" s="451">
        <v>2000000</v>
      </c>
      <c r="F351" s="43"/>
      <c r="G351" s="43"/>
      <c r="H351" s="43" t="s">
        <v>11</v>
      </c>
      <c r="I351" s="43" t="s">
        <v>248</v>
      </c>
      <c r="J351" s="443"/>
      <c r="K351" s="268" t="s">
        <v>922</v>
      </c>
      <c r="L351" s="25"/>
    </row>
    <row r="352" spans="1:12" ht="21.95" customHeight="1" x14ac:dyDescent="0.5">
      <c r="A352" s="520"/>
      <c r="B352" s="41" t="s">
        <v>668</v>
      </c>
      <c r="C352" s="41" t="s">
        <v>249</v>
      </c>
      <c r="D352" s="40"/>
      <c r="E352" s="475" t="s">
        <v>2600</v>
      </c>
      <c r="F352" s="41"/>
      <c r="G352" s="41"/>
      <c r="H352" s="53" t="s">
        <v>12</v>
      </c>
      <c r="I352" s="41" t="s">
        <v>250</v>
      </c>
      <c r="J352" s="443"/>
      <c r="K352" s="40" t="s">
        <v>957</v>
      </c>
      <c r="L352" s="25"/>
    </row>
    <row r="353" spans="1:12" ht="21.95" customHeight="1" x14ac:dyDescent="0.5">
      <c r="A353" s="310"/>
      <c r="B353" s="415"/>
      <c r="C353" s="18"/>
      <c r="D353" s="3"/>
      <c r="E353" s="19" t="s">
        <v>2601</v>
      </c>
      <c r="F353" s="19"/>
      <c r="G353" s="19"/>
      <c r="H353" s="95"/>
      <c r="I353" s="20"/>
      <c r="J353" s="444"/>
      <c r="K353" s="20"/>
      <c r="L353" s="25"/>
    </row>
    <row r="354" spans="1:12" ht="21.95" customHeight="1" x14ac:dyDescent="0.5">
      <c r="A354" s="468">
        <v>33</v>
      </c>
      <c r="B354" s="469" t="s">
        <v>1741</v>
      </c>
      <c r="C354" s="284" t="s">
        <v>689</v>
      </c>
      <c r="D354" s="475" t="s">
        <v>396</v>
      </c>
      <c r="E354" s="451">
        <v>100000</v>
      </c>
      <c r="F354" s="452"/>
      <c r="G354" s="284"/>
      <c r="H354" s="43" t="s">
        <v>11</v>
      </c>
      <c r="I354" s="284" t="s">
        <v>239</v>
      </c>
      <c r="J354" s="443"/>
      <c r="K354" s="125" t="s">
        <v>922</v>
      </c>
      <c r="L354" s="25"/>
    </row>
    <row r="355" spans="1:12" ht="21.95" customHeight="1" x14ac:dyDescent="0.5">
      <c r="A355" s="468"/>
      <c r="B355" s="469" t="s">
        <v>592</v>
      </c>
      <c r="C355" s="284" t="s">
        <v>1235</v>
      </c>
      <c r="D355" s="475"/>
      <c r="E355" s="451" t="s">
        <v>93</v>
      </c>
      <c r="F355" s="452"/>
      <c r="G355" s="284"/>
      <c r="H355" s="53" t="s">
        <v>12</v>
      </c>
      <c r="I355" s="284" t="s">
        <v>240</v>
      </c>
      <c r="J355" s="443"/>
      <c r="K355" s="40" t="s">
        <v>957</v>
      </c>
      <c r="L355" s="25"/>
    </row>
    <row r="356" spans="1:12" ht="21.95" customHeight="1" x14ac:dyDescent="0.5">
      <c r="A356" s="448"/>
      <c r="B356" s="284" t="s">
        <v>117</v>
      </c>
      <c r="C356" s="284" t="s">
        <v>117</v>
      </c>
      <c r="D356" s="475"/>
      <c r="E356" s="478"/>
      <c r="F356" s="452"/>
      <c r="G356" s="284"/>
      <c r="H356" s="452"/>
      <c r="I356" s="284" t="s">
        <v>241</v>
      </c>
      <c r="J356" s="40"/>
      <c r="K356" s="125"/>
      <c r="L356" s="25"/>
    </row>
    <row r="357" spans="1:12" ht="21.95" customHeight="1" x14ac:dyDescent="0.5">
      <c r="A357" s="470"/>
      <c r="B357" s="471"/>
      <c r="C357" s="246"/>
      <c r="D357" s="481"/>
      <c r="E357" s="480"/>
      <c r="F357" s="456"/>
      <c r="G357" s="246"/>
      <c r="H357" s="456"/>
      <c r="I357" s="246"/>
      <c r="J357" s="443"/>
      <c r="K357" s="125"/>
      <c r="L357" s="25"/>
    </row>
    <row r="358" spans="1:12" ht="21.95" customHeight="1" x14ac:dyDescent="0.5">
      <c r="A358" s="468">
        <v>34</v>
      </c>
      <c r="B358" s="469" t="s">
        <v>1790</v>
      </c>
      <c r="C358" s="284" t="s">
        <v>690</v>
      </c>
      <c r="D358" s="475" t="s">
        <v>396</v>
      </c>
      <c r="E358" s="451">
        <v>150000</v>
      </c>
      <c r="F358" s="452"/>
      <c r="G358" s="284"/>
      <c r="H358" s="43" t="s">
        <v>11</v>
      </c>
      <c r="I358" s="284" t="s">
        <v>691</v>
      </c>
      <c r="J358" s="443"/>
      <c r="K358" s="268" t="s">
        <v>922</v>
      </c>
      <c r="L358" s="25"/>
    </row>
    <row r="359" spans="1:12" ht="21.95" customHeight="1" x14ac:dyDescent="0.5">
      <c r="A359" s="468"/>
      <c r="B359" s="469" t="s">
        <v>1791</v>
      </c>
      <c r="C359" s="284" t="s">
        <v>692</v>
      </c>
      <c r="D359" s="284"/>
      <c r="E359" s="451" t="s">
        <v>93</v>
      </c>
      <c r="F359" s="452"/>
      <c r="G359" s="284"/>
      <c r="H359" s="53" t="s">
        <v>12</v>
      </c>
      <c r="I359" s="284" t="s">
        <v>1236</v>
      </c>
      <c r="J359" s="443"/>
      <c r="K359" s="40" t="s">
        <v>957</v>
      </c>
      <c r="L359" s="25"/>
    </row>
    <row r="360" spans="1:12" ht="21.95" customHeight="1" x14ac:dyDescent="0.5">
      <c r="A360" s="448"/>
      <c r="B360" s="284" t="s">
        <v>197</v>
      </c>
      <c r="C360" s="284"/>
      <c r="D360" s="284"/>
      <c r="E360" s="478"/>
      <c r="F360" s="452"/>
      <c r="G360" s="284"/>
      <c r="H360" s="452"/>
      <c r="I360" s="284" t="s">
        <v>1237</v>
      </c>
      <c r="J360" s="443"/>
      <c r="K360" s="125"/>
      <c r="L360" s="25"/>
    </row>
    <row r="361" spans="1:12" ht="21.95" customHeight="1" x14ac:dyDescent="0.5">
      <c r="A361" s="470"/>
      <c r="B361" s="471"/>
      <c r="C361" s="246"/>
      <c r="D361" s="246"/>
      <c r="E361" s="480"/>
      <c r="F361" s="456"/>
      <c r="G361" s="246"/>
      <c r="H361" s="456"/>
      <c r="I361" s="246"/>
      <c r="J361" s="443"/>
      <c r="K361" s="125"/>
      <c r="L361" s="25"/>
    </row>
    <row r="362" spans="1:12" ht="21.95" customHeight="1" x14ac:dyDescent="0.5">
      <c r="A362" s="502">
        <v>35</v>
      </c>
      <c r="B362" s="154" t="s">
        <v>1787</v>
      </c>
      <c r="C362" s="154" t="s">
        <v>1238</v>
      </c>
      <c r="D362" s="124" t="s">
        <v>396</v>
      </c>
      <c r="E362" s="451">
        <v>100000</v>
      </c>
      <c r="F362" s="503"/>
      <c r="G362" s="154"/>
      <c r="H362" s="43" t="s">
        <v>11</v>
      </c>
      <c r="I362" s="154" t="s">
        <v>1241</v>
      </c>
      <c r="J362" s="443"/>
      <c r="K362" s="268" t="s">
        <v>922</v>
      </c>
      <c r="L362" s="25"/>
    </row>
    <row r="363" spans="1:12" ht="21.95" customHeight="1" x14ac:dyDescent="0.5">
      <c r="A363" s="502"/>
      <c r="B363" s="154" t="s">
        <v>1788</v>
      </c>
      <c r="C363" s="154" t="s">
        <v>1240</v>
      </c>
      <c r="D363" s="154"/>
      <c r="E363" s="451" t="s">
        <v>93</v>
      </c>
      <c r="F363" s="503"/>
      <c r="G363" s="154"/>
      <c r="H363" s="53" t="s">
        <v>12</v>
      </c>
      <c r="I363" s="154" t="s">
        <v>1242</v>
      </c>
      <c r="J363" s="443"/>
      <c r="K363" s="40" t="s">
        <v>957</v>
      </c>
      <c r="L363" s="25"/>
    </row>
    <row r="364" spans="1:12" ht="21.95" customHeight="1" x14ac:dyDescent="0.5">
      <c r="A364" s="502"/>
      <c r="B364" s="154" t="s">
        <v>1789</v>
      </c>
      <c r="C364" s="154" t="s">
        <v>1239</v>
      </c>
      <c r="D364" s="154"/>
      <c r="E364" s="522"/>
      <c r="F364" s="503"/>
      <c r="G364" s="154"/>
      <c r="H364" s="125"/>
      <c r="I364" s="154" t="s">
        <v>1243</v>
      </c>
      <c r="J364" s="40"/>
      <c r="K364" s="125"/>
      <c r="L364" s="25"/>
    </row>
    <row r="365" spans="1:12" ht="21.95" customHeight="1" x14ac:dyDescent="0.5">
      <c r="A365" s="523"/>
      <c r="B365" s="524" t="s">
        <v>2580</v>
      </c>
      <c r="C365" s="154"/>
      <c r="D365" s="154"/>
      <c r="E365" s="522"/>
      <c r="F365" s="503"/>
      <c r="G365" s="154"/>
      <c r="H365" s="125"/>
      <c r="I365" s="154"/>
      <c r="J365" s="443"/>
      <c r="K365" s="125"/>
      <c r="L365" s="25"/>
    </row>
    <row r="366" spans="1:12" ht="21.95" customHeight="1" x14ac:dyDescent="0.5">
      <c r="A366" s="523"/>
      <c r="B366" s="524" t="s">
        <v>2579</v>
      </c>
      <c r="C366" s="154"/>
      <c r="D366" s="154"/>
      <c r="E366" s="522"/>
      <c r="F366" s="503"/>
      <c r="G366" s="154"/>
      <c r="H366" s="125"/>
      <c r="I366" s="154"/>
      <c r="J366" s="443"/>
      <c r="K366" s="125"/>
      <c r="L366" s="25"/>
    </row>
    <row r="367" spans="1:12" ht="21.95" customHeight="1" x14ac:dyDescent="0.5">
      <c r="A367" s="523"/>
      <c r="B367" s="524"/>
      <c r="C367" s="154"/>
      <c r="D367" s="154"/>
      <c r="E367" s="522"/>
      <c r="F367" s="503"/>
      <c r="G367" s="154"/>
      <c r="H367" s="125"/>
      <c r="I367" s="154"/>
      <c r="J367" s="443"/>
      <c r="K367" s="125"/>
      <c r="L367" s="25"/>
    </row>
    <row r="368" spans="1:12" ht="21.95" customHeight="1" x14ac:dyDescent="0.5">
      <c r="A368" s="814" t="s">
        <v>2736</v>
      </c>
      <c r="B368" s="814"/>
      <c r="C368" s="814"/>
      <c r="D368" s="814"/>
      <c r="E368" s="814"/>
      <c r="F368" s="814"/>
      <c r="G368" s="814"/>
      <c r="H368" s="814"/>
      <c r="I368" s="814"/>
      <c r="J368" s="814"/>
      <c r="K368" s="814"/>
      <c r="L368" s="25"/>
    </row>
    <row r="369" spans="1:12" ht="21.95" customHeight="1" x14ac:dyDescent="0.5">
      <c r="A369" s="483"/>
      <c r="B369" s="483"/>
      <c r="C369" s="483"/>
      <c r="D369" s="483"/>
      <c r="E369" s="483"/>
      <c r="F369" s="483"/>
      <c r="G369" s="483"/>
      <c r="H369" s="483"/>
      <c r="I369" s="483"/>
      <c r="J369" s="483"/>
      <c r="K369" s="483"/>
      <c r="L369" s="25"/>
    </row>
    <row r="370" spans="1:12" ht="21.95" customHeight="1" x14ac:dyDescent="0.5">
      <c r="A370" s="813" t="s">
        <v>2686</v>
      </c>
      <c r="B370" s="442"/>
      <c r="C370" s="442"/>
      <c r="D370" s="442"/>
      <c r="E370" s="442"/>
      <c r="F370" s="442"/>
      <c r="G370" s="442"/>
      <c r="H370" s="442"/>
      <c r="I370" s="442"/>
      <c r="J370" s="442"/>
      <c r="K370" s="442"/>
      <c r="L370" s="25"/>
    </row>
    <row r="371" spans="1:12" ht="21.95" customHeight="1" x14ac:dyDescent="0.5">
      <c r="A371" s="445"/>
      <c r="B371" s="11"/>
      <c r="C371" s="11"/>
      <c r="D371" s="31" t="s">
        <v>63</v>
      </c>
      <c r="E371" s="12" t="s">
        <v>73</v>
      </c>
      <c r="F371" s="13"/>
      <c r="G371" s="14"/>
      <c r="H371" s="16" t="s">
        <v>75</v>
      </c>
      <c r="I371" s="31" t="s">
        <v>65</v>
      </c>
      <c r="J371" s="15" t="s">
        <v>67</v>
      </c>
      <c r="K371" s="31" t="s">
        <v>69</v>
      </c>
      <c r="L371" s="25"/>
    </row>
    <row r="372" spans="1:12" ht="21.95" customHeight="1" x14ac:dyDescent="0.5">
      <c r="A372" s="446" t="s">
        <v>61</v>
      </c>
      <c r="B372" s="446" t="s">
        <v>12</v>
      </c>
      <c r="C372" s="446" t="s">
        <v>62</v>
      </c>
      <c r="D372" s="2" t="s">
        <v>64</v>
      </c>
      <c r="E372" s="16">
        <v>2560</v>
      </c>
      <c r="F372" s="16">
        <v>2561</v>
      </c>
      <c r="G372" s="16">
        <v>2562</v>
      </c>
      <c r="H372" s="26" t="s">
        <v>76</v>
      </c>
      <c r="I372" s="2" t="s">
        <v>66</v>
      </c>
      <c r="J372" s="17" t="s">
        <v>68</v>
      </c>
      <c r="K372" s="2" t="s">
        <v>70</v>
      </c>
      <c r="L372" s="25"/>
    </row>
    <row r="373" spans="1:12" ht="21.95" customHeight="1" x14ac:dyDescent="0.5">
      <c r="A373" s="447"/>
      <c r="B373" s="18"/>
      <c r="C373" s="18"/>
      <c r="D373" s="3"/>
      <c r="E373" s="19" t="s">
        <v>9</v>
      </c>
      <c r="F373" s="19" t="s">
        <v>9</v>
      </c>
      <c r="G373" s="19" t="s">
        <v>9</v>
      </c>
      <c r="H373" s="95"/>
      <c r="I373" s="20"/>
      <c r="J373" s="20"/>
      <c r="K373" s="20"/>
      <c r="L373" s="25"/>
    </row>
    <row r="374" spans="1:12" ht="21.95" customHeight="1" x14ac:dyDescent="0.5">
      <c r="A374" s="468">
        <v>36</v>
      </c>
      <c r="B374" s="469" t="s">
        <v>1783</v>
      </c>
      <c r="C374" s="284" t="s">
        <v>243</v>
      </c>
      <c r="D374" s="475" t="s">
        <v>396</v>
      </c>
      <c r="E374" s="451">
        <v>200000</v>
      </c>
      <c r="F374" s="452"/>
      <c r="G374" s="284"/>
      <c r="H374" s="43" t="s">
        <v>11</v>
      </c>
      <c r="I374" s="284" t="s">
        <v>242</v>
      </c>
      <c r="J374" s="443"/>
      <c r="K374" s="125" t="s">
        <v>922</v>
      </c>
      <c r="L374" s="25"/>
    </row>
    <row r="375" spans="1:12" ht="21.95" customHeight="1" x14ac:dyDescent="0.5">
      <c r="A375" s="468"/>
      <c r="B375" s="469" t="s">
        <v>1784</v>
      </c>
      <c r="C375" s="284" t="s">
        <v>244</v>
      </c>
      <c r="D375" s="284"/>
      <c r="E375" s="451" t="s">
        <v>93</v>
      </c>
      <c r="F375" s="452"/>
      <c r="G375" s="284"/>
      <c r="H375" s="53" t="s">
        <v>12</v>
      </c>
      <c r="I375" s="284" t="s">
        <v>241</v>
      </c>
      <c r="J375" s="443"/>
      <c r="K375" s="40" t="s">
        <v>957</v>
      </c>
      <c r="L375" s="25"/>
    </row>
    <row r="376" spans="1:12" ht="21.95" customHeight="1" x14ac:dyDescent="0.5">
      <c r="A376" s="448"/>
      <c r="B376" s="284" t="s">
        <v>1785</v>
      </c>
      <c r="C376" s="284" t="s">
        <v>245</v>
      </c>
      <c r="D376" s="284"/>
      <c r="E376" s="478"/>
      <c r="F376" s="452"/>
      <c r="G376" s="284"/>
      <c r="H376" s="452"/>
      <c r="I376" s="284"/>
      <c r="J376" s="443"/>
      <c r="K376" s="125"/>
      <c r="L376" s="25"/>
    </row>
    <row r="377" spans="1:12" ht="21.95" customHeight="1" x14ac:dyDescent="0.5">
      <c r="A377" s="468"/>
      <c r="B377" s="469" t="s">
        <v>1786</v>
      </c>
      <c r="C377" s="284"/>
      <c r="D377" s="284"/>
      <c r="E377" s="478"/>
      <c r="F377" s="452"/>
      <c r="G377" s="284"/>
      <c r="H377" s="452"/>
      <c r="I377" s="284"/>
      <c r="J377" s="443"/>
      <c r="K377" s="125"/>
      <c r="L377" s="25"/>
    </row>
    <row r="378" spans="1:12" ht="21.95" customHeight="1" x14ac:dyDescent="0.5">
      <c r="A378" s="470"/>
      <c r="B378" s="471"/>
      <c r="C378" s="246"/>
      <c r="D378" s="246"/>
      <c r="E378" s="480"/>
      <c r="F378" s="456"/>
      <c r="G378" s="246"/>
      <c r="H378" s="456"/>
      <c r="I378" s="246"/>
      <c r="J378" s="278"/>
      <c r="K378" s="126"/>
      <c r="L378" s="25"/>
    </row>
    <row r="379" spans="1:12" ht="21.95" customHeight="1" x14ac:dyDescent="0.5">
      <c r="A379" s="468">
        <v>37</v>
      </c>
      <c r="B379" s="469" t="s">
        <v>1781</v>
      </c>
      <c r="C379" s="284" t="s">
        <v>1256</v>
      </c>
      <c r="D379" s="475" t="s">
        <v>396</v>
      </c>
      <c r="E379" s="451">
        <v>50000</v>
      </c>
      <c r="F379" s="452"/>
      <c r="G379" s="284"/>
      <c r="H379" s="43" t="s">
        <v>11</v>
      </c>
      <c r="I379" s="284" t="s">
        <v>693</v>
      </c>
      <c r="J379" s="443"/>
      <c r="K379" s="125" t="s">
        <v>922</v>
      </c>
      <c r="L379" s="25"/>
    </row>
    <row r="380" spans="1:12" ht="21.95" customHeight="1" x14ac:dyDescent="0.5">
      <c r="A380" s="448"/>
      <c r="B380" s="284" t="s">
        <v>1782</v>
      </c>
      <c r="C380" s="284" t="s">
        <v>1257</v>
      </c>
      <c r="D380" s="284"/>
      <c r="E380" s="451" t="s">
        <v>93</v>
      </c>
      <c r="F380" s="452"/>
      <c r="G380" s="284"/>
      <c r="H380" s="53" t="s">
        <v>12</v>
      </c>
      <c r="I380" s="284" t="s">
        <v>694</v>
      </c>
      <c r="J380" s="443"/>
      <c r="K380" s="40" t="s">
        <v>957</v>
      </c>
      <c r="L380" s="25"/>
    </row>
    <row r="381" spans="1:12" ht="21.95" customHeight="1" x14ac:dyDescent="0.5">
      <c r="A381" s="448"/>
      <c r="B381" s="284" t="s">
        <v>648</v>
      </c>
      <c r="C381" s="284"/>
      <c r="D381" s="284"/>
      <c r="E381" s="451"/>
      <c r="F381" s="452"/>
      <c r="G381" s="284"/>
      <c r="H381" s="452"/>
      <c r="I381" s="284"/>
      <c r="J381" s="443"/>
      <c r="K381" s="40"/>
      <c r="L381" s="25"/>
    </row>
    <row r="382" spans="1:12" ht="21.95" customHeight="1" x14ac:dyDescent="0.5">
      <c r="A382" s="470"/>
      <c r="B382" s="471"/>
      <c r="C382" s="246"/>
      <c r="D382" s="246"/>
      <c r="E382" s="455"/>
      <c r="F382" s="456"/>
      <c r="G382" s="246"/>
      <c r="H382" s="456"/>
      <c r="I382" s="246"/>
      <c r="J382" s="443"/>
      <c r="K382" s="40"/>
      <c r="L382" s="25"/>
    </row>
    <row r="383" spans="1:12" ht="21.95" customHeight="1" x14ac:dyDescent="0.5">
      <c r="A383" s="502">
        <v>38</v>
      </c>
      <c r="B383" s="154" t="s">
        <v>1779</v>
      </c>
      <c r="C383" s="154" t="s">
        <v>695</v>
      </c>
      <c r="D383" s="124" t="s">
        <v>1244</v>
      </c>
      <c r="E383" s="492" t="s">
        <v>682</v>
      </c>
      <c r="F383" s="503"/>
      <c r="G383" s="154"/>
      <c r="H383" s="43" t="s">
        <v>11</v>
      </c>
      <c r="I383" s="154" t="s">
        <v>1246</v>
      </c>
      <c r="J383" s="443"/>
      <c r="K383" s="268" t="s">
        <v>922</v>
      </c>
      <c r="L383" s="25"/>
    </row>
    <row r="384" spans="1:12" ht="21.95" customHeight="1" x14ac:dyDescent="0.5">
      <c r="A384" s="502"/>
      <c r="B384" s="154" t="s">
        <v>1780</v>
      </c>
      <c r="C384" s="154" t="s">
        <v>696</v>
      </c>
      <c r="D384" s="124" t="s">
        <v>1245</v>
      </c>
      <c r="E384" s="492" t="s">
        <v>93</v>
      </c>
      <c r="F384" s="503"/>
      <c r="G384" s="154"/>
      <c r="H384" s="53" t="s">
        <v>12</v>
      </c>
      <c r="I384" s="154" t="s">
        <v>1247</v>
      </c>
      <c r="J384" s="443"/>
      <c r="K384" s="40" t="s">
        <v>957</v>
      </c>
      <c r="L384" s="25"/>
    </row>
    <row r="385" spans="1:227" ht="21.95" customHeight="1" x14ac:dyDescent="0.5">
      <c r="A385" s="40"/>
      <c r="B385" s="41" t="s">
        <v>116</v>
      </c>
      <c r="C385" s="41" t="s">
        <v>697</v>
      </c>
      <c r="D385" s="41" t="s">
        <v>396</v>
      </c>
      <c r="E385" s="41"/>
      <c r="F385" s="41"/>
      <c r="G385" s="41"/>
      <c r="H385" s="40"/>
      <c r="I385" s="41" t="s">
        <v>331</v>
      </c>
      <c r="J385" s="40"/>
      <c r="K385" s="40"/>
      <c r="L385" s="25"/>
    </row>
    <row r="386" spans="1:227" ht="21.95" customHeight="1" x14ac:dyDescent="0.5">
      <c r="A386" s="247"/>
      <c r="B386" s="147"/>
      <c r="C386" s="147"/>
      <c r="D386" s="147"/>
      <c r="E386" s="147"/>
      <c r="F386" s="49"/>
      <c r="G386" s="49"/>
      <c r="H386" s="48"/>
      <c r="I386" s="49"/>
      <c r="J386" s="443"/>
      <c r="K386" s="40"/>
      <c r="L386" s="25"/>
    </row>
    <row r="387" spans="1:227" ht="21.95" customHeight="1" x14ac:dyDescent="0.5">
      <c r="A387" s="523">
        <v>39</v>
      </c>
      <c r="B387" s="284" t="s">
        <v>1777</v>
      </c>
      <c r="C387" s="154" t="s">
        <v>1231</v>
      </c>
      <c r="D387" s="41" t="s">
        <v>396</v>
      </c>
      <c r="E387" s="451">
        <v>80000</v>
      </c>
      <c r="F387" s="503"/>
      <c r="G387" s="154"/>
      <c r="H387" s="43" t="s">
        <v>11</v>
      </c>
      <c r="I387" s="154" t="s">
        <v>246</v>
      </c>
      <c r="J387" s="443"/>
      <c r="K387" s="268" t="s">
        <v>922</v>
      </c>
      <c r="L387" s="25"/>
    </row>
    <row r="388" spans="1:227" ht="21.95" customHeight="1" x14ac:dyDescent="0.5">
      <c r="A388" s="523"/>
      <c r="B388" s="284" t="s">
        <v>1778</v>
      </c>
      <c r="C388" s="154" t="s">
        <v>1232</v>
      </c>
      <c r="D388" s="124"/>
      <c r="E388" s="451" t="s">
        <v>93</v>
      </c>
      <c r="F388" s="503"/>
      <c r="G388" s="154"/>
      <c r="H388" s="53" t="s">
        <v>12</v>
      </c>
      <c r="I388" s="154" t="s">
        <v>1234</v>
      </c>
      <c r="J388" s="443"/>
      <c r="K388" s="40" t="s">
        <v>957</v>
      </c>
      <c r="L388" s="25"/>
    </row>
    <row r="389" spans="1:227" ht="21.95" customHeight="1" x14ac:dyDescent="0.5">
      <c r="A389" s="523"/>
      <c r="B389" s="154" t="s">
        <v>194</v>
      </c>
      <c r="C389" s="154" t="s">
        <v>1233</v>
      </c>
      <c r="D389" s="154"/>
      <c r="E389" s="503"/>
      <c r="F389" s="503"/>
      <c r="G389" s="154"/>
      <c r="H389" s="125"/>
      <c r="I389" s="154" t="s">
        <v>331</v>
      </c>
      <c r="J389" s="443"/>
      <c r="K389" s="125"/>
      <c r="L389" s="25"/>
    </row>
    <row r="390" spans="1:227" ht="21.95" customHeight="1" x14ac:dyDescent="0.5">
      <c r="A390" s="523"/>
      <c r="B390" s="154"/>
      <c r="C390" s="154"/>
      <c r="D390" s="154"/>
      <c r="E390" s="503"/>
      <c r="F390" s="503"/>
      <c r="G390" s="154"/>
      <c r="H390" s="125"/>
      <c r="I390" s="154"/>
      <c r="J390" s="443"/>
      <c r="K390" s="125"/>
      <c r="L390" s="25"/>
    </row>
    <row r="391" spans="1:227" ht="21.95" customHeight="1" x14ac:dyDescent="0.5">
      <c r="A391" s="814" t="s">
        <v>2736</v>
      </c>
      <c r="B391" s="814"/>
      <c r="C391" s="814"/>
      <c r="D391" s="814"/>
      <c r="E391" s="814"/>
      <c r="F391" s="814"/>
      <c r="G391" s="814"/>
      <c r="H391" s="814"/>
      <c r="I391" s="814"/>
      <c r="J391" s="814"/>
      <c r="K391" s="814"/>
      <c r="L391" s="25"/>
    </row>
    <row r="392" spans="1:227" ht="21.95" customHeight="1" x14ac:dyDescent="0.5">
      <c r="A392" s="483"/>
      <c r="B392" s="483"/>
      <c r="C392" s="483"/>
      <c r="D392" s="483"/>
      <c r="E392" s="483"/>
      <c r="F392" s="483"/>
      <c r="G392" s="483"/>
      <c r="H392" s="483"/>
      <c r="I392" s="483"/>
      <c r="J392" s="483"/>
      <c r="K392" s="483"/>
      <c r="L392" s="25"/>
    </row>
    <row r="393" spans="1:227" ht="21.95" customHeight="1" x14ac:dyDescent="0.5">
      <c r="A393" s="813" t="s">
        <v>2687</v>
      </c>
      <c r="B393" s="442"/>
      <c r="C393" s="442"/>
      <c r="D393" s="442"/>
      <c r="E393" s="442"/>
      <c r="F393" s="442"/>
      <c r="G393" s="442"/>
      <c r="H393" s="442"/>
      <c r="I393" s="442"/>
      <c r="J393" s="442"/>
      <c r="K393" s="442"/>
      <c r="L393" s="25"/>
    </row>
    <row r="394" spans="1:227" ht="21.95" customHeight="1" x14ac:dyDescent="0.5">
      <c r="A394" s="445"/>
      <c r="B394" s="11"/>
      <c r="C394" s="11"/>
      <c r="D394" s="31" t="s">
        <v>63</v>
      </c>
      <c r="E394" s="12" t="s">
        <v>73</v>
      </c>
      <c r="F394" s="13"/>
      <c r="G394" s="14"/>
      <c r="H394" s="16" t="s">
        <v>75</v>
      </c>
      <c r="I394" s="31" t="s">
        <v>65</v>
      </c>
      <c r="J394" s="15" t="s">
        <v>67</v>
      </c>
      <c r="K394" s="31" t="s">
        <v>69</v>
      </c>
      <c r="L394" s="25"/>
    </row>
    <row r="395" spans="1:227" ht="21.95" customHeight="1" x14ac:dyDescent="0.5">
      <c r="A395" s="446" t="s">
        <v>61</v>
      </c>
      <c r="B395" s="446" t="s">
        <v>12</v>
      </c>
      <c r="C395" s="446" t="s">
        <v>62</v>
      </c>
      <c r="D395" s="2" t="s">
        <v>64</v>
      </c>
      <c r="E395" s="16">
        <v>2560</v>
      </c>
      <c r="F395" s="16">
        <v>2561</v>
      </c>
      <c r="G395" s="16">
        <v>2562</v>
      </c>
      <c r="H395" s="26" t="s">
        <v>76</v>
      </c>
      <c r="I395" s="2" t="s">
        <v>66</v>
      </c>
      <c r="J395" s="17" t="s">
        <v>68</v>
      </c>
      <c r="K395" s="2" t="s">
        <v>70</v>
      </c>
      <c r="L395" s="25"/>
    </row>
    <row r="396" spans="1:227" ht="21.95" customHeight="1" x14ac:dyDescent="0.5">
      <c r="A396" s="447"/>
      <c r="B396" s="18"/>
      <c r="C396" s="18"/>
      <c r="D396" s="3"/>
      <c r="E396" s="19" t="s">
        <v>9</v>
      </c>
      <c r="F396" s="19" t="s">
        <v>9</v>
      </c>
      <c r="G396" s="19" t="s">
        <v>9</v>
      </c>
      <c r="H396" s="95"/>
      <c r="I396" s="20"/>
      <c r="J396" s="20"/>
      <c r="K396" s="20"/>
      <c r="L396" s="25"/>
    </row>
    <row r="397" spans="1:227" ht="21.95" customHeight="1" x14ac:dyDescent="0.5">
      <c r="A397" s="525">
        <v>40</v>
      </c>
      <c r="B397" s="41" t="s">
        <v>1776</v>
      </c>
      <c r="C397" s="41" t="s">
        <v>1231</v>
      </c>
      <c r="D397" s="124" t="s">
        <v>396</v>
      </c>
      <c r="E397" s="451">
        <v>100000</v>
      </c>
      <c r="F397" s="41"/>
      <c r="G397" s="41"/>
      <c r="H397" s="43" t="s">
        <v>11</v>
      </c>
      <c r="I397" s="41" t="s">
        <v>1249</v>
      </c>
      <c r="J397" s="443"/>
      <c r="K397" s="125" t="s">
        <v>922</v>
      </c>
      <c r="L397" s="25"/>
    </row>
    <row r="398" spans="1:227" s="35" customFormat="1" ht="21.95" customHeight="1" x14ac:dyDescent="0.5">
      <c r="A398" s="525"/>
      <c r="B398" s="284" t="s">
        <v>1248</v>
      </c>
      <c r="C398" s="41" t="s">
        <v>700</v>
      </c>
      <c r="D398" s="124"/>
      <c r="E398" s="451" t="s">
        <v>93</v>
      </c>
      <c r="F398" s="41"/>
      <c r="G398" s="41"/>
      <c r="H398" s="53" t="s">
        <v>12</v>
      </c>
      <c r="I398" s="41" t="s">
        <v>1250</v>
      </c>
      <c r="J398" s="443"/>
      <c r="K398" s="40" t="s">
        <v>957</v>
      </c>
      <c r="L398" s="7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</row>
    <row r="399" spans="1:227" s="35" customFormat="1" ht="21.95" customHeight="1" x14ac:dyDescent="0.5">
      <c r="A399" s="525"/>
      <c r="B399" s="284" t="s">
        <v>194</v>
      </c>
      <c r="C399" s="41"/>
      <c r="D399" s="124"/>
      <c r="E399" s="451"/>
      <c r="F399" s="41"/>
      <c r="G399" s="41"/>
      <c r="H399" s="40"/>
      <c r="I399" s="41" t="s">
        <v>1251</v>
      </c>
      <c r="J399" s="443"/>
      <c r="K399" s="40"/>
      <c r="L399" s="7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</row>
    <row r="400" spans="1:227" s="35" customFormat="1" ht="21.95" customHeight="1" x14ac:dyDescent="0.5">
      <c r="A400" s="525"/>
      <c r="B400" s="246"/>
      <c r="C400" s="41"/>
      <c r="D400" s="517"/>
      <c r="E400" s="455"/>
      <c r="F400" s="49"/>
      <c r="G400" s="49"/>
      <c r="H400" s="48"/>
      <c r="I400" s="49"/>
      <c r="J400" s="443"/>
      <c r="K400" s="40"/>
      <c r="L400" s="7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</row>
    <row r="401" spans="1:227" s="35" customFormat="1" ht="21.95" customHeight="1" x14ac:dyDescent="0.5">
      <c r="A401" s="526">
        <v>41</v>
      </c>
      <c r="B401" s="327" t="s">
        <v>1775</v>
      </c>
      <c r="C401" s="43" t="s">
        <v>701</v>
      </c>
      <c r="D401" s="124" t="s">
        <v>396</v>
      </c>
      <c r="E401" s="451">
        <v>50000</v>
      </c>
      <c r="F401" s="41"/>
      <c r="G401" s="41"/>
      <c r="H401" s="43" t="s">
        <v>11</v>
      </c>
      <c r="I401" s="41" t="s">
        <v>702</v>
      </c>
      <c r="J401" s="443"/>
      <c r="K401" s="268" t="s">
        <v>922</v>
      </c>
      <c r="L401" s="7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</row>
    <row r="402" spans="1:227" s="35" customFormat="1" ht="21.95" customHeight="1" x14ac:dyDescent="0.5">
      <c r="A402" s="503"/>
      <c r="B402" s="41" t="s">
        <v>698</v>
      </c>
      <c r="C402" s="41" t="s">
        <v>703</v>
      </c>
      <c r="D402" s="124"/>
      <c r="E402" s="451" t="s">
        <v>93</v>
      </c>
      <c r="F402" s="41"/>
      <c r="G402" s="41"/>
      <c r="H402" s="53" t="s">
        <v>12</v>
      </c>
      <c r="I402" s="41" t="s">
        <v>704</v>
      </c>
      <c r="J402" s="443"/>
      <c r="K402" s="40" t="s">
        <v>957</v>
      </c>
      <c r="L402" s="7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</row>
    <row r="403" spans="1:227" s="35" customFormat="1" ht="21.95" customHeight="1" x14ac:dyDescent="0.5">
      <c r="A403" s="527"/>
      <c r="B403" s="49"/>
      <c r="C403" s="56"/>
      <c r="D403" s="517"/>
      <c r="E403" s="455"/>
      <c r="F403" s="49"/>
      <c r="G403" s="56"/>
      <c r="H403" s="56"/>
      <c r="I403" s="56"/>
      <c r="J403" s="278"/>
      <c r="K403" s="48"/>
      <c r="L403" s="7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</row>
    <row r="404" spans="1:227" ht="21.95" customHeight="1" x14ac:dyDescent="0.5">
      <c r="A404" s="468">
        <v>42</v>
      </c>
      <c r="B404" s="41" t="s">
        <v>2538</v>
      </c>
      <c r="C404" s="449" t="s">
        <v>687</v>
      </c>
      <c r="D404" s="125" t="s">
        <v>396</v>
      </c>
      <c r="E404" s="451">
        <v>80000</v>
      </c>
      <c r="F404" s="478"/>
      <c r="G404" s="449"/>
      <c r="H404" s="452"/>
      <c r="I404" s="449" t="s">
        <v>699</v>
      </c>
      <c r="J404" s="443"/>
      <c r="K404" s="125" t="s">
        <v>922</v>
      </c>
      <c r="L404" s="145"/>
    </row>
    <row r="405" spans="1:227" s="76" customFormat="1" ht="21.95" customHeight="1" x14ac:dyDescent="0.5">
      <c r="A405" s="448"/>
      <c r="B405" s="41" t="s">
        <v>2539</v>
      </c>
      <c r="C405" s="284" t="s">
        <v>705</v>
      </c>
      <c r="D405" s="284"/>
      <c r="E405" s="451" t="s">
        <v>93</v>
      </c>
      <c r="F405" s="478"/>
      <c r="G405" s="284"/>
      <c r="H405" s="452"/>
      <c r="I405" s="284" t="s">
        <v>706</v>
      </c>
      <c r="J405" s="443"/>
      <c r="K405" s="40" t="s">
        <v>957</v>
      </c>
      <c r="L405" s="105">
        <v>7</v>
      </c>
      <c r="M405" s="109"/>
    </row>
    <row r="406" spans="1:227" s="76" customFormat="1" ht="21.95" customHeight="1" x14ac:dyDescent="0.5">
      <c r="A406" s="468"/>
      <c r="B406" s="41" t="s">
        <v>2540</v>
      </c>
      <c r="C406" s="449"/>
      <c r="D406" s="469"/>
      <c r="E406" s="451"/>
      <c r="F406" s="478"/>
      <c r="G406" s="449"/>
      <c r="H406" s="452"/>
      <c r="I406" s="449"/>
      <c r="J406" s="443"/>
      <c r="K406" s="40"/>
      <c r="L406" s="105"/>
      <c r="M406" s="109"/>
    </row>
    <row r="407" spans="1:227" s="76" customFormat="1" ht="21.95" customHeight="1" x14ac:dyDescent="0.5">
      <c r="A407" s="470"/>
      <c r="B407" s="49"/>
      <c r="C407" s="454"/>
      <c r="D407" s="471"/>
      <c r="E407" s="455"/>
      <c r="F407" s="480"/>
      <c r="G407" s="454"/>
      <c r="H407" s="456"/>
      <c r="I407" s="454"/>
      <c r="J407" s="443"/>
      <c r="K407" s="40"/>
      <c r="L407" s="105"/>
      <c r="M407" s="109"/>
    </row>
    <row r="408" spans="1:227" s="76" customFormat="1" ht="21.95" customHeight="1" x14ac:dyDescent="0.5">
      <c r="A408" s="502">
        <v>43</v>
      </c>
      <c r="B408" s="154" t="s">
        <v>1774</v>
      </c>
      <c r="C408" s="154" t="s">
        <v>1253</v>
      </c>
      <c r="D408" s="125" t="s">
        <v>396</v>
      </c>
      <c r="E408" s="492" t="s">
        <v>2292</v>
      </c>
      <c r="F408" s="503"/>
      <c r="G408" s="154"/>
      <c r="H408" s="43" t="s">
        <v>11</v>
      </c>
      <c r="I408" s="154" t="s">
        <v>707</v>
      </c>
      <c r="J408" s="443"/>
      <c r="K408" s="268" t="s">
        <v>922</v>
      </c>
      <c r="L408" s="105"/>
      <c r="M408" s="109"/>
    </row>
    <row r="409" spans="1:227" s="76" customFormat="1" ht="21.95" customHeight="1" x14ac:dyDescent="0.5">
      <c r="A409" s="502"/>
      <c r="B409" s="154" t="s">
        <v>2581</v>
      </c>
      <c r="C409" s="154" t="s">
        <v>1252</v>
      </c>
      <c r="D409" s="125"/>
      <c r="E409" s="492" t="s">
        <v>93</v>
      </c>
      <c r="F409" s="503"/>
      <c r="G409" s="154"/>
      <c r="H409" s="53" t="s">
        <v>12</v>
      </c>
      <c r="I409" s="154" t="s">
        <v>708</v>
      </c>
      <c r="J409" s="122"/>
      <c r="K409" s="40" t="s">
        <v>957</v>
      </c>
      <c r="L409" s="105"/>
      <c r="M409" s="109"/>
    </row>
    <row r="410" spans="1:227" s="76" customFormat="1" ht="21.95" customHeight="1" x14ac:dyDescent="0.5">
      <c r="A410" s="502"/>
      <c r="B410" s="154" t="s">
        <v>198</v>
      </c>
      <c r="C410" s="154"/>
      <c r="D410" s="125"/>
      <c r="E410" s="492"/>
      <c r="F410" s="503"/>
      <c r="G410" s="154"/>
      <c r="H410" s="125"/>
      <c r="I410" s="154"/>
      <c r="J410" s="443"/>
      <c r="K410" s="40"/>
      <c r="L410" s="105"/>
      <c r="M410" s="109"/>
    </row>
    <row r="411" spans="1:227" s="76" customFormat="1" ht="21.95" customHeight="1" x14ac:dyDescent="0.5">
      <c r="A411" s="502"/>
      <c r="B411" s="154"/>
      <c r="C411" s="154"/>
      <c r="D411" s="125"/>
      <c r="E411" s="492"/>
      <c r="F411" s="503"/>
      <c r="G411" s="154"/>
      <c r="H411" s="125"/>
      <c r="I411" s="154"/>
      <c r="J411" s="40"/>
      <c r="K411" s="40"/>
      <c r="L411" s="105"/>
      <c r="M411" s="109"/>
    </row>
    <row r="412" spans="1:227" s="394" customFormat="1" ht="21.95" customHeight="1" x14ac:dyDescent="0.5">
      <c r="A412" s="502"/>
      <c r="B412" s="154"/>
      <c r="C412" s="154"/>
      <c r="D412" s="125"/>
      <c r="E412" s="492"/>
      <c r="F412" s="503"/>
      <c r="G412" s="154"/>
      <c r="H412" s="41"/>
      <c r="I412" s="154"/>
      <c r="J412" s="443"/>
      <c r="K412" s="125"/>
      <c r="L412" s="24"/>
    </row>
    <row r="413" spans="1:227" s="394" customFormat="1" ht="21.95" customHeight="1" x14ac:dyDescent="0.5">
      <c r="A413" s="504"/>
      <c r="B413" s="183"/>
      <c r="C413" s="183"/>
      <c r="D413" s="517"/>
      <c r="E413" s="505"/>
      <c r="F413" s="506"/>
      <c r="G413" s="183"/>
      <c r="H413" s="56"/>
      <c r="I413" s="183"/>
      <c r="J413" s="278"/>
      <c r="K413" s="48"/>
      <c r="L413" s="24"/>
    </row>
    <row r="414" spans="1:227" s="394" customFormat="1" ht="21.95" customHeight="1" x14ac:dyDescent="0.5">
      <c r="A414" s="814" t="s">
        <v>2736</v>
      </c>
      <c r="B414" s="814"/>
      <c r="C414" s="814"/>
      <c r="D414" s="814"/>
      <c r="E414" s="814"/>
      <c r="F414" s="814"/>
      <c r="G414" s="814"/>
      <c r="H414" s="814"/>
      <c r="I414" s="814"/>
      <c r="J414" s="814"/>
      <c r="K414" s="814"/>
      <c r="L414" s="24"/>
    </row>
    <row r="415" spans="1:227" s="394" customFormat="1" ht="21.95" customHeight="1" x14ac:dyDescent="0.5">
      <c r="A415" s="939"/>
      <c r="B415" s="939"/>
      <c r="C415" s="939"/>
      <c r="D415" s="939"/>
      <c r="E415" s="939"/>
      <c r="F415" s="939"/>
      <c r="G415" s="939"/>
      <c r="H415" s="939"/>
      <c r="I415" s="939"/>
      <c r="J415" s="939"/>
      <c r="K415" s="939"/>
      <c r="L415" s="24"/>
    </row>
    <row r="416" spans="1:227" s="418" customFormat="1" ht="21.95" customHeight="1" x14ac:dyDescent="0.5">
      <c r="A416" s="813" t="s">
        <v>2688</v>
      </c>
      <c r="B416" s="442"/>
      <c r="C416" s="442"/>
      <c r="D416" s="442"/>
      <c r="E416" s="442"/>
      <c r="F416" s="442"/>
      <c r="G416" s="442"/>
      <c r="H416" s="442"/>
      <c r="I416" s="442"/>
      <c r="J416" s="442"/>
      <c r="K416" s="442"/>
      <c r="L416" s="24"/>
    </row>
    <row r="417" spans="1:12" s="418" customFormat="1" ht="21.95" customHeight="1" x14ac:dyDescent="0.5">
      <c r="A417" s="445"/>
      <c r="B417" s="11"/>
      <c r="C417" s="11"/>
      <c r="D417" s="31" t="s">
        <v>63</v>
      </c>
      <c r="E417" s="12" t="s">
        <v>73</v>
      </c>
      <c r="F417" s="13"/>
      <c r="G417" s="14"/>
      <c r="H417" s="16" t="s">
        <v>75</v>
      </c>
      <c r="I417" s="31" t="s">
        <v>65</v>
      </c>
      <c r="J417" s="15" t="s">
        <v>67</v>
      </c>
      <c r="K417" s="31" t="s">
        <v>69</v>
      </c>
      <c r="L417" s="24"/>
    </row>
    <row r="418" spans="1:12" s="418" customFormat="1" ht="21.95" customHeight="1" x14ac:dyDescent="0.5">
      <c r="A418" s="446" t="s">
        <v>61</v>
      </c>
      <c r="B418" s="446" t="s">
        <v>12</v>
      </c>
      <c r="C418" s="446" t="s">
        <v>62</v>
      </c>
      <c r="D418" s="2" t="s">
        <v>64</v>
      </c>
      <c r="E418" s="16">
        <v>2560</v>
      </c>
      <c r="F418" s="16">
        <v>2561</v>
      </c>
      <c r="G418" s="16">
        <v>2562</v>
      </c>
      <c r="H418" s="26" t="s">
        <v>76</v>
      </c>
      <c r="I418" s="2" t="s">
        <v>66</v>
      </c>
      <c r="J418" s="17" t="s">
        <v>68</v>
      </c>
      <c r="K418" s="2" t="s">
        <v>70</v>
      </c>
      <c r="L418" s="24"/>
    </row>
    <row r="419" spans="1:12" s="418" customFormat="1" ht="21.95" customHeight="1" x14ac:dyDescent="0.5">
      <c r="A419" s="447"/>
      <c r="B419" s="18"/>
      <c r="C419" s="18"/>
      <c r="D419" s="3"/>
      <c r="E419" s="19" t="s">
        <v>9</v>
      </c>
      <c r="F419" s="19" t="s">
        <v>9</v>
      </c>
      <c r="G419" s="19" t="s">
        <v>9</v>
      </c>
      <c r="H419" s="95"/>
      <c r="I419" s="20"/>
      <c r="J419" s="20"/>
      <c r="K419" s="20"/>
      <c r="L419" s="24"/>
    </row>
    <row r="420" spans="1:12" s="440" customFormat="1" ht="21.95" customHeight="1" x14ac:dyDescent="0.5">
      <c r="A420" s="446">
        <v>44</v>
      </c>
      <c r="B420" s="154" t="s">
        <v>2293</v>
      </c>
      <c r="C420" s="154" t="s">
        <v>2295</v>
      </c>
      <c r="D420" s="125" t="s">
        <v>2297</v>
      </c>
      <c r="E420" s="492" t="s">
        <v>682</v>
      </c>
      <c r="F420" s="503"/>
      <c r="G420" s="154"/>
      <c r="H420" s="43" t="s">
        <v>11</v>
      </c>
      <c r="I420" s="154" t="s">
        <v>2299</v>
      </c>
      <c r="J420" s="443"/>
      <c r="K420" s="268" t="s">
        <v>922</v>
      </c>
      <c r="L420" s="441"/>
    </row>
    <row r="421" spans="1:12" s="440" customFormat="1" ht="21.95" customHeight="1" x14ac:dyDescent="0.5">
      <c r="A421" s="446"/>
      <c r="B421" s="154" t="s">
        <v>2294</v>
      </c>
      <c r="C421" s="154" t="s">
        <v>2296</v>
      </c>
      <c r="D421" s="124" t="s">
        <v>2298</v>
      </c>
      <c r="E421" s="492" t="s">
        <v>93</v>
      </c>
      <c r="F421" s="503"/>
      <c r="G421" s="154"/>
      <c r="H421" s="53" t="s">
        <v>12</v>
      </c>
      <c r="I421" s="154" t="s">
        <v>2536</v>
      </c>
      <c r="J421" s="443"/>
      <c r="K421" s="40" t="s">
        <v>957</v>
      </c>
      <c r="L421" s="441"/>
    </row>
    <row r="422" spans="1:12" s="440" customFormat="1" ht="21.95" customHeight="1" x14ac:dyDescent="0.5">
      <c r="A422" s="446"/>
      <c r="B422" s="154"/>
      <c r="C422" s="154"/>
      <c r="D422" s="125"/>
      <c r="E422" s="492"/>
      <c r="F422" s="503"/>
      <c r="G422" s="154"/>
      <c r="H422" s="125"/>
      <c r="I422" s="154" t="s">
        <v>2537</v>
      </c>
      <c r="J422" s="40"/>
      <c r="K422" s="40"/>
      <c r="L422" s="441"/>
    </row>
    <row r="423" spans="1:12" s="440" customFormat="1" ht="21.95" customHeight="1" x14ac:dyDescent="0.5">
      <c r="A423" s="447"/>
      <c r="B423" s="18"/>
      <c r="C423" s="18"/>
      <c r="D423" s="3"/>
      <c r="E423" s="19"/>
      <c r="F423" s="19"/>
      <c r="G423" s="19"/>
      <c r="H423" s="95"/>
      <c r="I423" s="20"/>
      <c r="J423" s="444"/>
      <c r="K423" s="20"/>
      <c r="L423" s="441"/>
    </row>
    <row r="424" spans="1:12" s="394" customFormat="1" ht="21.95" customHeight="1" x14ac:dyDescent="0.5">
      <c r="A424" s="40">
        <v>45</v>
      </c>
      <c r="B424" s="41" t="s">
        <v>2159</v>
      </c>
      <c r="C424" s="41" t="s">
        <v>709</v>
      </c>
      <c r="D424" s="125" t="s">
        <v>396</v>
      </c>
      <c r="E424" s="492" t="s">
        <v>144</v>
      </c>
      <c r="F424" s="41"/>
      <c r="G424" s="41"/>
      <c r="H424" s="41" t="s">
        <v>11</v>
      </c>
      <c r="I424" s="41" t="s">
        <v>1254</v>
      </c>
      <c r="J424" s="443"/>
      <c r="K424" s="125" t="s">
        <v>922</v>
      </c>
    </row>
    <row r="425" spans="1:12" s="394" customFormat="1" ht="21.95" customHeight="1" x14ac:dyDescent="0.5">
      <c r="A425" s="40"/>
      <c r="B425" s="41" t="s">
        <v>2160</v>
      </c>
      <c r="C425" s="41" t="s">
        <v>710</v>
      </c>
      <c r="D425" s="41"/>
      <c r="E425" s="492" t="s">
        <v>93</v>
      </c>
      <c r="F425" s="41"/>
      <c r="G425" s="41"/>
      <c r="H425" s="53" t="s">
        <v>12</v>
      </c>
      <c r="I425" s="41" t="s">
        <v>1255</v>
      </c>
      <c r="J425" s="443"/>
      <c r="K425" s="40" t="s">
        <v>957</v>
      </c>
      <c r="L425" s="77"/>
    </row>
    <row r="426" spans="1:12" s="394" customFormat="1" ht="21.95" customHeight="1" x14ac:dyDescent="0.5">
      <c r="A426" s="40"/>
      <c r="B426" s="41" t="s">
        <v>2161</v>
      </c>
      <c r="C426" s="41"/>
      <c r="D426" s="41"/>
      <c r="E426" s="492"/>
      <c r="F426" s="41"/>
      <c r="G426" s="41"/>
      <c r="H426" s="40"/>
      <c r="I426" s="41"/>
      <c r="J426" s="443"/>
      <c r="K426" s="40"/>
      <c r="L426" s="77"/>
    </row>
    <row r="427" spans="1:12" s="394" customFormat="1" ht="21.95" customHeight="1" x14ac:dyDescent="0.5">
      <c r="A427" s="40"/>
      <c r="B427" s="41"/>
      <c r="C427" s="41"/>
      <c r="D427" s="41"/>
      <c r="E427" s="492"/>
      <c r="F427" s="41"/>
      <c r="G427" s="41"/>
      <c r="H427" s="40"/>
      <c r="I427" s="41"/>
      <c r="J427" s="443"/>
      <c r="K427" s="40"/>
      <c r="L427" s="77"/>
    </row>
    <row r="428" spans="1:12" ht="21.95" customHeight="1" x14ac:dyDescent="0.5">
      <c r="A428" s="2"/>
      <c r="B428" s="17"/>
      <c r="C428" s="17"/>
      <c r="D428" s="17"/>
      <c r="E428" s="58"/>
      <c r="F428" s="58"/>
      <c r="G428" s="58"/>
      <c r="H428" s="58"/>
      <c r="I428" s="17"/>
      <c r="J428" s="17"/>
      <c r="K428" s="17"/>
    </row>
    <row r="429" spans="1:12" ht="21.95" customHeight="1" x14ac:dyDescent="0.5">
      <c r="A429" s="2"/>
      <c r="B429" s="17"/>
      <c r="C429" s="17"/>
      <c r="D429" s="17"/>
      <c r="E429" s="58"/>
      <c r="F429" s="58"/>
      <c r="G429" s="58"/>
      <c r="H429" s="58"/>
      <c r="I429" s="17"/>
      <c r="J429" s="17"/>
      <c r="K429" s="17"/>
    </row>
    <row r="430" spans="1:12" ht="21.95" customHeight="1" x14ac:dyDescent="0.5">
      <c r="A430" s="2"/>
      <c r="B430" s="17"/>
      <c r="C430" s="17"/>
      <c r="D430" s="17"/>
      <c r="E430" s="58"/>
      <c r="F430" s="58"/>
      <c r="G430" s="58"/>
      <c r="H430" s="58"/>
      <c r="I430" s="17"/>
      <c r="J430" s="17"/>
      <c r="K430" s="17"/>
    </row>
    <row r="431" spans="1:12" ht="21.95" customHeight="1" x14ac:dyDescent="0.5">
      <c r="A431" s="2"/>
      <c r="B431" s="17"/>
      <c r="C431" s="17"/>
      <c r="D431" s="17"/>
      <c r="E431" s="58"/>
      <c r="F431" s="58"/>
      <c r="G431" s="58"/>
      <c r="H431" s="58"/>
      <c r="I431" s="17"/>
      <c r="J431" s="17"/>
      <c r="K431" s="17"/>
    </row>
    <row r="432" spans="1:12" ht="21.95" customHeight="1" x14ac:dyDescent="0.5">
      <c r="A432" s="2"/>
      <c r="B432" s="17"/>
      <c r="C432" s="17"/>
      <c r="D432" s="17"/>
      <c r="E432" s="58"/>
      <c r="F432" s="58"/>
      <c r="G432" s="58"/>
      <c r="H432" s="58"/>
      <c r="I432" s="17"/>
      <c r="J432" s="17"/>
      <c r="K432" s="17"/>
    </row>
    <row r="433" spans="1:201" ht="21.95" customHeight="1" x14ac:dyDescent="0.5">
      <c r="A433" s="2"/>
      <c r="B433" s="17"/>
      <c r="C433" s="17"/>
      <c r="D433" s="17"/>
      <c r="E433" s="58"/>
      <c r="F433" s="58"/>
      <c r="G433" s="58"/>
      <c r="H433" s="58"/>
      <c r="I433" s="17"/>
      <c r="J433" s="17"/>
      <c r="K433" s="17"/>
    </row>
    <row r="434" spans="1:201" ht="21.95" customHeight="1" x14ac:dyDescent="0.5">
      <c r="A434" s="2"/>
      <c r="B434" s="17"/>
      <c r="C434" s="17"/>
      <c r="D434" s="17"/>
      <c r="E434" s="58"/>
      <c r="F434" s="58"/>
      <c r="G434" s="58"/>
      <c r="H434" s="58"/>
      <c r="I434" s="17"/>
      <c r="J434" s="17"/>
      <c r="K434" s="17"/>
    </row>
    <row r="435" spans="1:201" s="394" customFormat="1" ht="21.95" customHeight="1" x14ac:dyDescent="0.5">
      <c r="A435" s="40"/>
      <c r="B435" s="41"/>
      <c r="C435" s="41"/>
      <c r="D435" s="41"/>
      <c r="E435" s="492"/>
      <c r="F435" s="41"/>
      <c r="G435" s="41"/>
      <c r="H435" s="40"/>
      <c r="I435" s="41"/>
      <c r="J435" s="318"/>
      <c r="K435" s="40"/>
      <c r="L435" s="77"/>
    </row>
    <row r="436" spans="1:201" s="394" customFormat="1" ht="21.95" customHeight="1" x14ac:dyDescent="0.5">
      <c r="A436" s="40"/>
      <c r="B436" s="41" t="s">
        <v>72</v>
      </c>
      <c r="C436" s="41"/>
      <c r="D436" s="41"/>
      <c r="E436" s="492"/>
      <c r="F436" s="41"/>
      <c r="G436" s="41"/>
      <c r="H436" s="40"/>
      <c r="I436" s="41"/>
      <c r="J436" s="318"/>
      <c r="K436" s="40"/>
      <c r="L436" s="77"/>
    </row>
    <row r="437" spans="1:201" s="394" customFormat="1" ht="21.95" customHeight="1" x14ac:dyDescent="0.5">
      <c r="A437" s="814" t="s">
        <v>2736</v>
      </c>
      <c r="B437" s="814"/>
      <c r="C437" s="814"/>
      <c r="D437" s="814"/>
      <c r="E437" s="814"/>
      <c r="F437" s="814"/>
      <c r="G437" s="814"/>
      <c r="H437" s="814"/>
      <c r="I437" s="814"/>
      <c r="J437" s="814"/>
      <c r="K437" s="814"/>
      <c r="L437" s="77"/>
    </row>
    <row r="438" spans="1:201" s="394" customFormat="1" ht="21.95" customHeight="1" x14ac:dyDescent="0.5">
      <c r="A438" s="925"/>
      <c r="B438" s="925"/>
      <c r="C438" s="925"/>
      <c r="D438" s="925"/>
      <c r="E438" s="925"/>
      <c r="F438" s="925"/>
      <c r="G438" s="925"/>
      <c r="H438" s="925"/>
      <c r="I438" s="925"/>
      <c r="J438" s="925"/>
      <c r="K438" s="925"/>
      <c r="L438" s="593">
        <f>E447+E450+E454+E457+E466+E470</f>
        <v>900000</v>
      </c>
    </row>
    <row r="439" spans="1:201" s="394" customFormat="1" ht="21.95" customHeight="1" x14ac:dyDescent="0.5">
      <c r="A439" s="924" t="s">
        <v>2689</v>
      </c>
      <c r="B439" s="924"/>
      <c r="C439" s="924"/>
      <c r="D439" s="924"/>
      <c r="E439" s="924"/>
      <c r="F439" s="924"/>
      <c r="G439" s="924"/>
      <c r="H439" s="924"/>
      <c r="I439" s="924"/>
      <c r="J439" s="924"/>
      <c r="K439" s="924"/>
      <c r="L439" s="77"/>
    </row>
    <row r="440" spans="1:201" s="394" customFormat="1" ht="21.95" customHeight="1" x14ac:dyDescent="0.5">
      <c r="A440" s="145" t="s">
        <v>77</v>
      </c>
      <c r="B440" s="1"/>
      <c r="C440" s="235"/>
      <c r="D440" s="235"/>
      <c r="E440" s="235"/>
      <c r="F440" s="235"/>
      <c r="G440" s="235"/>
      <c r="H440" s="235"/>
      <c r="I440" s="235"/>
      <c r="J440" s="235"/>
      <c r="K440" s="235"/>
      <c r="L440" s="77"/>
    </row>
    <row r="441" spans="1:201" s="394" customFormat="1" ht="21.95" customHeight="1" x14ac:dyDescent="0.5">
      <c r="A441" s="145" t="s">
        <v>78</v>
      </c>
      <c r="B441" s="1"/>
      <c r="C441" s="145"/>
      <c r="D441" s="145"/>
      <c r="E441" s="145"/>
      <c r="F441" s="145"/>
      <c r="G441" s="145"/>
      <c r="H441" s="145"/>
      <c r="I441" s="145"/>
      <c r="J441" s="145"/>
      <c r="K441" s="145"/>
      <c r="L441" s="77"/>
    </row>
    <row r="442" spans="1:201" s="394" customFormat="1" ht="21.95" customHeight="1" x14ac:dyDescent="0.5">
      <c r="A442" s="145" t="s">
        <v>85</v>
      </c>
      <c r="B442" s="1"/>
      <c r="C442" s="145"/>
      <c r="D442" s="145"/>
      <c r="E442" s="145"/>
      <c r="F442" s="145"/>
      <c r="G442" s="145"/>
      <c r="H442" s="145"/>
      <c r="I442" s="145"/>
      <c r="J442" s="145"/>
      <c r="K442" s="145"/>
      <c r="L442" s="77"/>
    </row>
    <row r="443" spans="1:201" s="394" customFormat="1" ht="21.95" customHeight="1" x14ac:dyDescent="0.5">
      <c r="A443" s="76" t="s">
        <v>33</v>
      </c>
      <c r="B443" s="76"/>
      <c r="C443" s="76"/>
      <c r="D443" s="76"/>
      <c r="E443" s="108"/>
      <c r="F443" s="108"/>
      <c r="G443" s="108"/>
      <c r="H443" s="108"/>
      <c r="I443" s="76"/>
      <c r="J443" s="76"/>
      <c r="K443" s="76"/>
      <c r="L443" s="593"/>
    </row>
    <row r="444" spans="1:201" s="394" customFormat="1" ht="21.95" customHeight="1" x14ac:dyDescent="0.5">
      <c r="A444" s="445"/>
      <c r="B444" s="11"/>
      <c r="C444" s="11"/>
      <c r="D444" s="31" t="s">
        <v>63</v>
      </c>
      <c r="E444" s="12" t="s">
        <v>73</v>
      </c>
      <c r="F444" s="13"/>
      <c r="G444" s="14"/>
      <c r="H444" s="16" t="s">
        <v>75</v>
      </c>
      <c r="I444" s="31" t="s">
        <v>65</v>
      </c>
      <c r="J444" s="15" t="s">
        <v>67</v>
      </c>
      <c r="K444" s="31" t="s">
        <v>69</v>
      </c>
      <c r="L444" s="593"/>
      <c r="M444" s="394">
        <v>6</v>
      </c>
    </row>
    <row r="445" spans="1:201" s="394" customFormat="1" ht="21.95" customHeight="1" x14ac:dyDescent="0.5">
      <c r="A445" s="446" t="s">
        <v>61</v>
      </c>
      <c r="B445" s="446" t="s">
        <v>12</v>
      </c>
      <c r="C445" s="446" t="s">
        <v>62</v>
      </c>
      <c r="D445" s="2" t="s">
        <v>64</v>
      </c>
      <c r="E445" s="526">
        <v>2560</v>
      </c>
      <c r="F445" s="526">
        <v>2562</v>
      </c>
      <c r="G445" s="16">
        <v>2561</v>
      </c>
      <c r="H445" s="26" t="s">
        <v>76</v>
      </c>
      <c r="I445" s="2" t="s">
        <v>66</v>
      </c>
      <c r="J445" s="17" t="s">
        <v>68</v>
      </c>
      <c r="K445" s="2" t="s">
        <v>70</v>
      </c>
      <c r="L445" s="77"/>
    </row>
    <row r="446" spans="1:201" s="79" customFormat="1" ht="21.95" customHeight="1" x14ac:dyDescent="0.5">
      <c r="A446" s="447"/>
      <c r="B446" s="18"/>
      <c r="C446" s="18"/>
      <c r="D446" s="3"/>
      <c r="E446" s="19" t="s">
        <v>9</v>
      </c>
      <c r="F446" s="19" t="s">
        <v>9</v>
      </c>
      <c r="G446" s="19" t="s">
        <v>9</v>
      </c>
      <c r="H446" s="95"/>
      <c r="I446" s="20"/>
      <c r="J446" s="20"/>
      <c r="K446" s="20"/>
      <c r="L446" s="72"/>
      <c r="M446" s="394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  <c r="AT446" s="72"/>
      <c r="AU446" s="72"/>
      <c r="AV446" s="72"/>
      <c r="AW446" s="72"/>
      <c r="AX446" s="72"/>
      <c r="AY446" s="72"/>
      <c r="AZ446" s="72"/>
      <c r="BA446" s="72"/>
      <c r="BB446" s="72"/>
      <c r="BC446" s="72"/>
      <c r="BD446" s="72"/>
      <c r="BE446" s="72"/>
      <c r="BF446" s="72"/>
      <c r="BG446" s="72"/>
      <c r="BH446" s="72"/>
      <c r="BI446" s="72"/>
      <c r="BJ446" s="72"/>
      <c r="BK446" s="72"/>
      <c r="BL446" s="72"/>
      <c r="BM446" s="72"/>
      <c r="BN446" s="72"/>
      <c r="BO446" s="72"/>
      <c r="BP446" s="72"/>
      <c r="BQ446" s="72"/>
      <c r="BR446" s="72"/>
      <c r="BS446" s="72"/>
      <c r="BT446" s="72"/>
      <c r="BU446" s="72"/>
      <c r="BV446" s="72"/>
      <c r="BW446" s="72"/>
      <c r="BX446" s="72"/>
      <c r="BY446" s="72"/>
      <c r="BZ446" s="72"/>
      <c r="CA446" s="72"/>
      <c r="CB446" s="72"/>
      <c r="CC446" s="72"/>
      <c r="CD446" s="72"/>
      <c r="CE446" s="72"/>
      <c r="CF446" s="72"/>
      <c r="CG446" s="72"/>
      <c r="CH446" s="72"/>
      <c r="CI446" s="72"/>
      <c r="CJ446" s="72"/>
      <c r="CK446" s="72"/>
      <c r="CL446" s="72"/>
      <c r="CM446" s="72"/>
      <c r="CN446" s="72"/>
      <c r="CO446" s="72"/>
      <c r="CP446" s="72"/>
      <c r="CQ446" s="72"/>
      <c r="CR446" s="72"/>
      <c r="CS446" s="72"/>
      <c r="CT446" s="72"/>
      <c r="CU446" s="72"/>
      <c r="CV446" s="72"/>
      <c r="CW446" s="72"/>
      <c r="CX446" s="72"/>
      <c r="CY446" s="72"/>
      <c r="CZ446" s="72"/>
      <c r="DA446" s="72"/>
      <c r="DB446" s="72"/>
      <c r="DC446" s="72"/>
      <c r="DD446" s="72"/>
      <c r="DE446" s="72"/>
      <c r="DF446" s="72"/>
      <c r="DG446" s="72"/>
      <c r="DH446" s="72"/>
      <c r="DI446" s="72"/>
      <c r="DJ446" s="72"/>
      <c r="DK446" s="72"/>
      <c r="DL446" s="72"/>
      <c r="DM446" s="72"/>
      <c r="DN446" s="72"/>
      <c r="DO446" s="72"/>
      <c r="DP446" s="72"/>
      <c r="DQ446" s="72"/>
      <c r="DR446" s="72"/>
      <c r="DS446" s="72"/>
      <c r="DT446" s="72"/>
      <c r="DU446" s="72"/>
      <c r="DV446" s="72"/>
      <c r="DW446" s="72"/>
      <c r="DX446" s="72"/>
      <c r="DY446" s="72"/>
      <c r="DZ446" s="72"/>
      <c r="EA446" s="72"/>
      <c r="EB446" s="72"/>
      <c r="EC446" s="72"/>
      <c r="ED446" s="72"/>
      <c r="EE446" s="72"/>
      <c r="EF446" s="72"/>
      <c r="EG446" s="72"/>
      <c r="EH446" s="72"/>
      <c r="EI446" s="72"/>
      <c r="EJ446" s="72"/>
      <c r="EK446" s="72"/>
      <c r="EL446" s="72"/>
      <c r="EM446" s="72"/>
      <c r="EN446" s="72"/>
      <c r="EO446" s="72"/>
      <c r="EP446" s="72"/>
      <c r="EQ446" s="72"/>
      <c r="ER446" s="72"/>
      <c r="ES446" s="72"/>
      <c r="ET446" s="72"/>
      <c r="EU446" s="72"/>
      <c r="EV446" s="72"/>
      <c r="EW446" s="72"/>
      <c r="EX446" s="72"/>
      <c r="EY446" s="72"/>
      <c r="EZ446" s="72"/>
      <c r="FA446" s="72"/>
      <c r="FB446" s="72"/>
      <c r="FC446" s="72"/>
      <c r="FD446" s="72"/>
      <c r="FE446" s="72"/>
      <c r="FF446" s="72"/>
      <c r="FG446" s="72"/>
      <c r="FH446" s="72"/>
      <c r="FI446" s="72"/>
      <c r="FJ446" s="72"/>
      <c r="FK446" s="72"/>
      <c r="FL446" s="72"/>
      <c r="FM446" s="72"/>
      <c r="FN446" s="72"/>
      <c r="FO446" s="72"/>
      <c r="FP446" s="72"/>
      <c r="FQ446" s="72"/>
      <c r="FR446" s="72"/>
      <c r="FS446" s="72"/>
      <c r="FT446" s="72"/>
      <c r="FU446" s="72"/>
      <c r="FV446" s="72"/>
      <c r="FW446" s="72"/>
      <c r="FX446" s="72"/>
      <c r="FY446" s="72"/>
      <c r="FZ446" s="72"/>
      <c r="GA446" s="72"/>
      <c r="GB446" s="72"/>
      <c r="GC446" s="72"/>
      <c r="GD446" s="72"/>
      <c r="GE446" s="72"/>
      <c r="GF446" s="72"/>
      <c r="GG446" s="72"/>
      <c r="GH446" s="72"/>
      <c r="GI446" s="72"/>
      <c r="GJ446" s="72"/>
      <c r="GK446" s="72"/>
      <c r="GL446" s="72"/>
      <c r="GM446" s="72"/>
      <c r="GN446" s="72"/>
      <c r="GO446" s="72"/>
      <c r="GP446" s="72"/>
      <c r="GQ446" s="72"/>
      <c r="GR446" s="72"/>
      <c r="GS446" s="72"/>
    </row>
    <row r="447" spans="1:201" s="79" customFormat="1" ht="21.95" customHeight="1" x14ac:dyDescent="0.5">
      <c r="A447" s="40">
        <v>1</v>
      </c>
      <c r="B447" s="397" t="s">
        <v>332</v>
      </c>
      <c r="C447" s="397" t="s">
        <v>151</v>
      </c>
      <c r="D447" s="528" t="s">
        <v>152</v>
      </c>
      <c r="E447" s="529" t="s">
        <v>153</v>
      </c>
      <c r="F447" s="530"/>
      <c r="G447" s="15"/>
      <c r="H447" s="43" t="s">
        <v>11</v>
      </c>
      <c r="I447" s="531" t="s">
        <v>154</v>
      </c>
      <c r="J447" s="31"/>
      <c r="K447" s="268" t="s">
        <v>922</v>
      </c>
      <c r="L447" s="72"/>
      <c r="M447" s="394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T447" s="72"/>
      <c r="AU447" s="72"/>
      <c r="AV447" s="72"/>
      <c r="AW447" s="72"/>
      <c r="AX447" s="72"/>
      <c r="AY447" s="72"/>
      <c r="AZ447" s="72"/>
      <c r="BA447" s="72"/>
      <c r="BB447" s="72"/>
      <c r="BC447" s="72"/>
      <c r="BD447" s="72"/>
      <c r="BE447" s="72"/>
      <c r="BF447" s="72"/>
      <c r="BG447" s="72"/>
      <c r="BH447" s="72"/>
      <c r="BI447" s="72"/>
      <c r="BJ447" s="72"/>
      <c r="BK447" s="72"/>
      <c r="BL447" s="72"/>
      <c r="BM447" s="72"/>
      <c r="BN447" s="72"/>
      <c r="BO447" s="72"/>
      <c r="BP447" s="72"/>
      <c r="BQ447" s="72"/>
      <c r="BR447" s="72"/>
      <c r="BS447" s="72"/>
      <c r="BT447" s="72"/>
      <c r="BU447" s="72"/>
      <c r="BV447" s="72"/>
      <c r="BW447" s="72"/>
      <c r="BX447" s="72"/>
      <c r="BY447" s="72"/>
      <c r="BZ447" s="72"/>
      <c r="CA447" s="72"/>
      <c r="CB447" s="72"/>
      <c r="CC447" s="72"/>
      <c r="CD447" s="72"/>
      <c r="CE447" s="72"/>
      <c r="CF447" s="72"/>
      <c r="CG447" s="72"/>
      <c r="CH447" s="72"/>
      <c r="CI447" s="72"/>
      <c r="CJ447" s="72"/>
      <c r="CK447" s="72"/>
      <c r="CL447" s="72"/>
      <c r="CM447" s="72"/>
      <c r="CN447" s="72"/>
      <c r="CO447" s="72"/>
      <c r="CP447" s="72"/>
      <c r="CQ447" s="72"/>
      <c r="CR447" s="72"/>
      <c r="CS447" s="72"/>
      <c r="CT447" s="72"/>
      <c r="CU447" s="72"/>
      <c r="CV447" s="72"/>
      <c r="CW447" s="72"/>
      <c r="CX447" s="72"/>
      <c r="CY447" s="72"/>
      <c r="CZ447" s="72"/>
      <c r="DA447" s="72"/>
      <c r="DB447" s="72"/>
      <c r="DC447" s="72"/>
      <c r="DD447" s="72"/>
      <c r="DE447" s="72"/>
      <c r="DF447" s="72"/>
      <c r="DG447" s="72"/>
      <c r="DH447" s="72"/>
      <c r="DI447" s="72"/>
      <c r="DJ447" s="72"/>
      <c r="DK447" s="72"/>
      <c r="DL447" s="72"/>
      <c r="DM447" s="72"/>
      <c r="DN447" s="72"/>
      <c r="DO447" s="72"/>
      <c r="DP447" s="72"/>
      <c r="DQ447" s="72"/>
      <c r="DR447" s="72"/>
      <c r="DS447" s="72"/>
      <c r="DT447" s="72"/>
      <c r="DU447" s="72"/>
      <c r="DV447" s="72"/>
      <c r="DW447" s="72"/>
      <c r="DX447" s="72"/>
      <c r="DY447" s="72"/>
      <c r="DZ447" s="72"/>
      <c r="EA447" s="72"/>
      <c r="EB447" s="72"/>
      <c r="EC447" s="72"/>
      <c r="ED447" s="72"/>
      <c r="EE447" s="72"/>
      <c r="EF447" s="72"/>
      <c r="EG447" s="72"/>
      <c r="EH447" s="72"/>
      <c r="EI447" s="72"/>
      <c r="EJ447" s="72"/>
      <c r="EK447" s="72"/>
      <c r="EL447" s="72"/>
      <c r="EM447" s="72"/>
      <c r="EN447" s="72"/>
      <c r="EO447" s="72"/>
      <c r="EP447" s="72"/>
      <c r="EQ447" s="72"/>
      <c r="ER447" s="72"/>
      <c r="ES447" s="72"/>
      <c r="ET447" s="72"/>
      <c r="EU447" s="72"/>
      <c r="EV447" s="72"/>
      <c r="EW447" s="72"/>
      <c r="EX447" s="72"/>
      <c r="EY447" s="72"/>
      <c r="EZ447" s="72"/>
      <c r="FA447" s="72"/>
      <c r="FB447" s="72"/>
      <c r="FC447" s="72"/>
      <c r="FD447" s="72"/>
      <c r="FE447" s="72"/>
      <c r="FF447" s="72"/>
      <c r="FG447" s="72"/>
      <c r="FH447" s="72"/>
      <c r="FI447" s="72"/>
      <c r="FJ447" s="72"/>
      <c r="FK447" s="72"/>
      <c r="FL447" s="72"/>
      <c r="FM447" s="72"/>
      <c r="FN447" s="72"/>
      <c r="FO447" s="72"/>
      <c r="FP447" s="72"/>
      <c r="FQ447" s="72"/>
      <c r="FR447" s="72"/>
      <c r="FS447" s="72"/>
      <c r="FT447" s="72"/>
      <c r="FU447" s="72"/>
      <c r="FV447" s="72"/>
      <c r="FW447" s="72"/>
      <c r="FX447" s="72"/>
      <c r="FY447" s="72"/>
      <c r="FZ447" s="72"/>
      <c r="GA447" s="72"/>
      <c r="GB447" s="72"/>
      <c r="GC447" s="72"/>
      <c r="GD447" s="72"/>
      <c r="GE447" s="72"/>
      <c r="GF447" s="72"/>
      <c r="GG447" s="72"/>
      <c r="GH447" s="72"/>
      <c r="GI447" s="72"/>
      <c r="GJ447" s="72"/>
      <c r="GK447" s="72"/>
      <c r="GL447" s="72"/>
      <c r="GM447" s="72"/>
      <c r="GN447" s="72"/>
      <c r="GO447" s="72"/>
      <c r="GP447" s="72"/>
      <c r="GQ447" s="72"/>
      <c r="GR447" s="72"/>
      <c r="GS447" s="72"/>
    </row>
    <row r="448" spans="1:201" s="79" customFormat="1" ht="21.95" customHeight="1" x14ac:dyDescent="0.5">
      <c r="A448" s="40"/>
      <c r="B448" s="395" t="s">
        <v>654</v>
      </c>
      <c r="C448" s="395" t="s">
        <v>1259</v>
      </c>
      <c r="D448" s="88"/>
      <c r="E448" s="492" t="s">
        <v>93</v>
      </c>
      <c r="F448" s="532"/>
      <c r="G448" s="17"/>
      <c r="H448" s="53" t="s">
        <v>12</v>
      </c>
      <c r="I448" s="343" t="s">
        <v>155</v>
      </c>
      <c r="J448" s="2"/>
      <c r="K448" s="40" t="s">
        <v>957</v>
      </c>
      <c r="L448" s="72"/>
      <c r="M448" s="394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72"/>
      <c r="AQ448" s="72"/>
      <c r="AR448" s="72"/>
      <c r="AS448" s="72"/>
      <c r="AT448" s="72"/>
      <c r="AU448" s="72"/>
      <c r="AV448" s="72"/>
      <c r="AW448" s="72"/>
      <c r="AX448" s="72"/>
      <c r="AY448" s="72"/>
      <c r="AZ448" s="72"/>
      <c r="BA448" s="72"/>
      <c r="BB448" s="72"/>
      <c r="BC448" s="72"/>
      <c r="BD448" s="72"/>
      <c r="BE448" s="72"/>
      <c r="BF448" s="72"/>
      <c r="BG448" s="72"/>
      <c r="BH448" s="72"/>
      <c r="BI448" s="72"/>
      <c r="BJ448" s="72"/>
      <c r="BK448" s="72"/>
      <c r="BL448" s="72"/>
      <c r="BM448" s="72"/>
      <c r="BN448" s="72"/>
      <c r="BO448" s="72"/>
      <c r="BP448" s="72"/>
      <c r="BQ448" s="72"/>
      <c r="BR448" s="72"/>
      <c r="BS448" s="72"/>
      <c r="BT448" s="72"/>
      <c r="BU448" s="72"/>
      <c r="BV448" s="72"/>
      <c r="BW448" s="72"/>
      <c r="BX448" s="72"/>
      <c r="BY448" s="72"/>
      <c r="BZ448" s="72"/>
      <c r="CA448" s="72"/>
      <c r="CB448" s="72"/>
      <c r="CC448" s="72"/>
      <c r="CD448" s="72"/>
      <c r="CE448" s="72"/>
      <c r="CF448" s="72"/>
      <c r="CG448" s="72"/>
      <c r="CH448" s="72"/>
      <c r="CI448" s="72"/>
      <c r="CJ448" s="72"/>
      <c r="CK448" s="72"/>
      <c r="CL448" s="72"/>
      <c r="CM448" s="72"/>
      <c r="CN448" s="72"/>
      <c r="CO448" s="72"/>
      <c r="CP448" s="72"/>
      <c r="CQ448" s="72"/>
      <c r="CR448" s="72"/>
      <c r="CS448" s="72"/>
      <c r="CT448" s="72"/>
      <c r="CU448" s="72"/>
      <c r="CV448" s="72"/>
      <c r="CW448" s="72"/>
      <c r="CX448" s="72"/>
      <c r="CY448" s="72"/>
      <c r="CZ448" s="72"/>
      <c r="DA448" s="72"/>
      <c r="DB448" s="72"/>
      <c r="DC448" s="72"/>
      <c r="DD448" s="72"/>
      <c r="DE448" s="72"/>
      <c r="DF448" s="72"/>
      <c r="DG448" s="72"/>
      <c r="DH448" s="72"/>
      <c r="DI448" s="72"/>
      <c r="DJ448" s="72"/>
      <c r="DK448" s="72"/>
      <c r="DL448" s="72"/>
      <c r="DM448" s="72"/>
      <c r="DN448" s="72"/>
      <c r="DO448" s="72"/>
      <c r="DP448" s="72"/>
      <c r="DQ448" s="72"/>
      <c r="DR448" s="72"/>
      <c r="DS448" s="72"/>
      <c r="DT448" s="72"/>
      <c r="DU448" s="72"/>
      <c r="DV448" s="72"/>
      <c r="DW448" s="72"/>
      <c r="DX448" s="72"/>
      <c r="DY448" s="72"/>
      <c r="DZ448" s="72"/>
      <c r="EA448" s="72"/>
      <c r="EB448" s="72"/>
      <c r="EC448" s="72"/>
      <c r="ED448" s="72"/>
      <c r="EE448" s="72"/>
      <c r="EF448" s="72"/>
      <c r="EG448" s="72"/>
      <c r="EH448" s="72"/>
      <c r="EI448" s="72"/>
      <c r="EJ448" s="72"/>
      <c r="EK448" s="72"/>
      <c r="EL448" s="72"/>
      <c r="EM448" s="72"/>
      <c r="EN448" s="72"/>
      <c r="EO448" s="72"/>
      <c r="EP448" s="72"/>
      <c r="EQ448" s="72"/>
      <c r="ER448" s="72"/>
      <c r="ES448" s="72"/>
      <c r="ET448" s="72"/>
      <c r="EU448" s="72"/>
      <c r="EV448" s="72"/>
      <c r="EW448" s="72"/>
      <c r="EX448" s="72"/>
      <c r="EY448" s="72"/>
      <c r="EZ448" s="72"/>
      <c r="FA448" s="72"/>
      <c r="FB448" s="72"/>
      <c r="FC448" s="72"/>
      <c r="FD448" s="72"/>
      <c r="FE448" s="72"/>
      <c r="FF448" s="72"/>
      <c r="FG448" s="72"/>
      <c r="FH448" s="72"/>
      <c r="FI448" s="72"/>
      <c r="FJ448" s="72"/>
      <c r="FK448" s="72"/>
      <c r="FL448" s="72"/>
      <c r="FM448" s="72"/>
      <c r="FN448" s="72"/>
      <c r="FO448" s="72"/>
      <c r="FP448" s="72"/>
      <c r="FQ448" s="72"/>
      <c r="FR448" s="72"/>
      <c r="FS448" s="72"/>
      <c r="FT448" s="72"/>
      <c r="FU448" s="72"/>
      <c r="FV448" s="72"/>
      <c r="FW448" s="72"/>
      <c r="FX448" s="72"/>
      <c r="FY448" s="72"/>
      <c r="FZ448" s="72"/>
      <c r="GA448" s="72"/>
      <c r="GB448" s="72"/>
      <c r="GC448" s="72"/>
      <c r="GD448" s="72"/>
      <c r="GE448" s="72"/>
      <c r="GF448" s="72"/>
      <c r="GG448" s="72"/>
      <c r="GH448" s="72"/>
      <c r="GI448" s="72"/>
      <c r="GJ448" s="72"/>
      <c r="GK448" s="72"/>
      <c r="GL448" s="72"/>
      <c r="GM448" s="72"/>
      <c r="GN448" s="72"/>
      <c r="GO448" s="72"/>
      <c r="GP448" s="72"/>
      <c r="GQ448" s="72"/>
      <c r="GR448" s="72"/>
      <c r="GS448" s="72"/>
    </row>
    <row r="449" spans="1:201" s="79" customFormat="1" ht="21.95" customHeight="1" x14ac:dyDescent="0.5">
      <c r="A449" s="446"/>
      <c r="B449" s="18"/>
      <c r="C449" s="18"/>
      <c r="D449" s="3"/>
      <c r="E449" s="19"/>
      <c r="F449" s="19"/>
      <c r="G449" s="19"/>
      <c r="H449" s="95"/>
      <c r="I449" s="84"/>
      <c r="J449" s="20"/>
      <c r="K449" s="17"/>
      <c r="L449" s="72"/>
      <c r="M449" s="394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T449" s="72"/>
      <c r="AU449" s="72"/>
      <c r="AV449" s="72"/>
      <c r="AW449" s="72"/>
      <c r="AX449" s="72"/>
      <c r="AY449" s="72"/>
      <c r="AZ449" s="72"/>
      <c r="BA449" s="72"/>
      <c r="BB449" s="72"/>
      <c r="BC449" s="72"/>
      <c r="BD449" s="72"/>
      <c r="BE449" s="72"/>
      <c r="BF449" s="72"/>
      <c r="BG449" s="72"/>
      <c r="BH449" s="72"/>
      <c r="BI449" s="72"/>
      <c r="BJ449" s="72"/>
      <c r="BK449" s="72"/>
      <c r="BL449" s="72"/>
      <c r="BM449" s="72"/>
      <c r="BN449" s="72"/>
      <c r="BO449" s="72"/>
      <c r="BP449" s="72"/>
      <c r="BQ449" s="72"/>
      <c r="BR449" s="72"/>
      <c r="BS449" s="72"/>
      <c r="BT449" s="72"/>
      <c r="BU449" s="72"/>
      <c r="BV449" s="72"/>
      <c r="BW449" s="72"/>
      <c r="BX449" s="72"/>
      <c r="BY449" s="72"/>
      <c r="BZ449" s="72"/>
      <c r="CA449" s="72"/>
      <c r="CB449" s="72"/>
      <c r="CC449" s="72"/>
      <c r="CD449" s="72"/>
      <c r="CE449" s="72"/>
      <c r="CF449" s="72"/>
      <c r="CG449" s="72"/>
      <c r="CH449" s="72"/>
      <c r="CI449" s="72"/>
      <c r="CJ449" s="72"/>
      <c r="CK449" s="72"/>
      <c r="CL449" s="72"/>
      <c r="CM449" s="72"/>
      <c r="CN449" s="72"/>
      <c r="CO449" s="72"/>
      <c r="CP449" s="72"/>
      <c r="CQ449" s="72"/>
      <c r="CR449" s="72"/>
      <c r="CS449" s="72"/>
      <c r="CT449" s="72"/>
      <c r="CU449" s="72"/>
      <c r="CV449" s="72"/>
      <c r="CW449" s="72"/>
      <c r="CX449" s="72"/>
      <c r="CY449" s="72"/>
      <c r="CZ449" s="72"/>
      <c r="DA449" s="72"/>
      <c r="DB449" s="72"/>
      <c r="DC449" s="72"/>
      <c r="DD449" s="72"/>
      <c r="DE449" s="72"/>
      <c r="DF449" s="72"/>
      <c r="DG449" s="72"/>
      <c r="DH449" s="72"/>
      <c r="DI449" s="72"/>
      <c r="DJ449" s="72"/>
      <c r="DK449" s="72"/>
      <c r="DL449" s="72"/>
      <c r="DM449" s="72"/>
      <c r="DN449" s="72"/>
      <c r="DO449" s="72"/>
      <c r="DP449" s="72"/>
      <c r="DQ449" s="72"/>
      <c r="DR449" s="72"/>
      <c r="DS449" s="72"/>
      <c r="DT449" s="72"/>
      <c r="DU449" s="72"/>
      <c r="DV449" s="72"/>
      <c r="DW449" s="72"/>
      <c r="DX449" s="72"/>
      <c r="DY449" s="72"/>
      <c r="DZ449" s="72"/>
      <c r="EA449" s="72"/>
      <c r="EB449" s="72"/>
      <c r="EC449" s="72"/>
      <c r="ED449" s="72"/>
      <c r="EE449" s="72"/>
      <c r="EF449" s="72"/>
      <c r="EG449" s="72"/>
      <c r="EH449" s="72"/>
      <c r="EI449" s="72"/>
      <c r="EJ449" s="72"/>
      <c r="EK449" s="72"/>
      <c r="EL449" s="72"/>
      <c r="EM449" s="72"/>
      <c r="EN449" s="72"/>
      <c r="EO449" s="72"/>
      <c r="EP449" s="72"/>
      <c r="EQ449" s="72"/>
      <c r="ER449" s="72"/>
      <c r="ES449" s="72"/>
      <c r="ET449" s="72"/>
      <c r="EU449" s="72"/>
      <c r="EV449" s="72"/>
      <c r="EW449" s="72"/>
      <c r="EX449" s="72"/>
      <c r="EY449" s="72"/>
      <c r="EZ449" s="72"/>
      <c r="FA449" s="72"/>
      <c r="FB449" s="72"/>
      <c r="FC449" s="72"/>
      <c r="FD449" s="72"/>
      <c r="FE449" s="72"/>
      <c r="FF449" s="72"/>
      <c r="FG449" s="72"/>
      <c r="FH449" s="72"/>
      <c r="FI449" s="72"/>
      <c r="FJ449" s="72"/>
      <c r="FK449" s="72"/>
      <c r="FL449" s="72"/>
      <c r="FM449" s="72"/>
      <c r="FN449" s="72"/>
      <c r="FO449" s="72"/>
      <c r="FP449" s="72"/>
      <c r="FQ449" s="72"/>
      <c r="FR449" s="72"/>
      <c r="FS449" s="72"/>
      <c r="FT449" s="72"/>
      <c r="FU449" s="72"/>
      <c r="FV449" s="72"/>
      <c r="FW449" s="72"/>
      <c r="FX449" s="72"/>
      <c r="FY449" s="72"/>
      <c r="FZ449" s="72"/>
      <c r="GA449" s="72"/>
      <c r="GB449" s="72"/>
      <c r="GC449" s="72"/>
      <c r="GD449" s="72"/>
      <c r="GE449" s="72"/>
      <c r="GF449" s="72"/>
      <c r="GG449" s="72"/>
      <c r="GH449" s="72"/>
      <c r="GI449" s="72"/>
      <c r="GJ449" s="72"/>
      <c r="GK449" s="72"/>
      <c r="GL449" s="72"/>
      <c r="GM449" s="72"/>
      <c r="GN449" s="72"/>
      <c r="GO449" s="72"/>
      <c r="GP449" s="72"/>
      <c r="GQ449" s="72"/>
      <c r="GR449" s="72"/>
      <c r="GS449" s="72"/>
    </row>
    <row r="450" spans="1:201" s="79" customFormat="1" ht="21.95" customHeight="1" x14ac:dyDescent="0.5">
      <c r="A450" s="530">
        <v>2</v>
      </c>
      <c r="B450" s="395" t="s">
        <v>333</v>
      </c>
      <c r="C450" s="395" t="s">
        <v>335</v>
      </c>
      <c r="D450" s="88" t="s">
        <v>152</v>
      </c>
      <c r="E450" s="533" t="s">
        <v>156</v>
      </c>
      <c r="F450" s="534"/>
      <c r="G450" s="17"/>
      <c r="H450" s="43" t="s">
        <v>11</v>
      </c>
      <c r="I450" s="272" t="s">
        <v>157</v>
      </c>
      <c r="J450" s="3"/>
      <c r="K450" s="268" t="s">
        <v>922</v>
      </c>
      <c r="L450" s="72"/>
      <c r="M450" s="394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72"/>
      <c r="AQ450" s="72"/>
      <c r="AR450" s="72"/>
      <c r="AS450" s="72"/>
      <c r="AT450" s="72"/>
      <c r="AU450" s="72"/>
      <c r="AV450" s="72"/>
      <c r="AW450" s="72"/>
      <c r="AX450" s="72"/>
      <c r="AY450" s="72"/>
      <c r="AZ450" s="72"/>
      <c r="BA450" s="72"/>
      <c r="BB450" s="72"/>
      <c r="BC450" s="72"/>
      <c r="BD450" s="72"/>
      <c r="BE450" s="72"/>
      <c r="BF450" s="72"/>
      <c r="BG450" s="72"/>
      <c r="BH450" s="72"/>
      <c r="BI450" s="72"/>
      <c r="BJ450" s="72"/>
      <c r="BK450" s="72"/>
      <c r="BL450" s="72"/>
      <c r="BM450" s="72"/>
      <c r="BN450" s="72"/>
      <c r="BO450" s="72"/>
      <c r="BP450" s="72"/>
      <c r="BQ450" s="72"/>
      <c r="BR450" s="72"/>
      <c r="BS450" s="72"/>
      <c r="BT450" s="72"/>
      <c r="BU450" s="72"/>
      <c r="BV450" s="72"/>
      <c r="BW450" s="72"/>
      <c r="BX450" s="72"/>
      <c r="BY450" s="72"/>
      <c r="BZ450" s="72"/>
      <c r="CA450" s="72"/>
      <c r="CB450" s="72"/>
      <c r="CC450" s="72"/>
      <c r="CD450" s="72"/>
      <c r="CE450" s="72"/>
      <c r="CF450" s="72"/>
      <c r="CG450" s="72"/>
      <c r="CH450" s="72"/>
      <c r="CI450" s="72"/>
      <c r="CJ450" s="72"/>
      <c r="CK450" s="72"/>
      <c r="CL450" s="72"/>
      <c r="CM450" s="72"/>
      <c r="CN450" s="72"/>
      <c r="CO450" s="72"/>
      <c r="CP450" s="72"/>
      <c r="CQ450" s="72"/>
      <c r="CR450" s="72"/>
      <c r="CS450" s="72"/>
      <c r="CT450" s="72"/>
      <c r="CU450" s="72"/>
      <c r="CV450" s="72"/>
      <c r="CW450" s="72"/>
      <c r="CX450" s="72"/>
      <c r="CY450" s="72"/>
      <c r="CZ450" s="72"/>
      <c r="DA450" s="72"/>
      <c r="DB450" s="72"/>
      <c r="DC450" s="72"/>
      <c r="DD450" s="72"/>
      <c r="DE450" s="72"/>
      <c r="DF450" s="72"/>
      <c r="DG450" s="72"/>
      <c r="DH450" s="72"/>
      <c r="DI450" s="72"/>
      <c r="DJ450" s="72"/>
      <c r="DK450" s="72"/>
      <c r="DL450" s="72"/>
      <c r="DM450" s="72"/>
      <c r="DN450" s="72"/>
      <c r="DO450" s="72"/>
      <c r="DP450" s="72"/>
      <c r="DQ450" s="72"/>
      <c r="DR450" s="72"/>
      <c r="DS450" s="72"/>
      <c r="DT450" s="72"/>
      <c r="DU450" s="72"/>
      <c r="DV450" s="72"/>
      <c r="DW450" s="72"/>
      <c r="DX450" s="72"/>
      <c r="DY450" s="72"/>
      <c r="DZ450" s="72"/>
      <c r="EA450" s="72"/>
      <c r="EB450" s="72"/>
      <c r="EC450" s="72"/>
      <c r="ED450" s="72"/>
      <c r="EE450" s="72"/>
      <c r="EF450" s="72"/>
      <c r="EG450" s="72"/>
      <c r="EH450" s="72"/>
      <c r="EI450" s="72"/>
      <c r="EJ450" s="72"/>
      <c r="EK450" s="72"/>
      <c r="EL450" s="72"/>
      <c r="EM450" s="72"/>
      <c r="EN450" s="72"/>
      <c r="EO450" s="72"/>
      <c r="EP450" s="72"/>
      <c r="EQ450" s="72"/>
      <c r="ER450" s="72"/>
      <c r="ES450" s="72"/>
      <c r="ET450" s="72"/>
      <c r="EU450" s="72"/>
      <c r="EV450" s="72"/>
      <c r="EW450" s="72"/>
      <c r="EX450" s="72"/>
      <c r="EY450" s="72"/>
      <c r="EZ450" s="72"/>
      <c r="FA450" s="72"/>
      <c r="FB450" s="72"/>
      <c r="FC450" s="72"/>
      <c r="FD450" s="72"/>
      <c r="FE450" s="72"/>
      <c r="FF450" s="72"/>
      <c r="FG450" s="72"/>
      <c r="FH450" s="72"/>
      <c r="FI450" s="72"/>
      <c r="FJ450" s="72"/>
      <c r="FK450" s="72"/>
      <c r="FL450" s="72"/>
      <c r="FM450" s="72"/>
      <c r="FN450" s="72"/>
      <c r="FO450" s="72"/>
      <c r="FP450" s="72"/>
      <c r="FQ450" s="72"/>
      <c r="FR450" s="72"/>
      <c r="FS450" s="72"/>
      <c r="FT450" s="72"/>
      <c r="FU450" s="72"/>
      <c r="FV450" s="72"/>
      <c r="FW450" s="72"/>
      <c r="FX450" s="72"/>
      <c r="FY450" s="72"/>
      <c r="FZ450" s="72"/>
      <c r="GA450" s="72"/>
      <c r="GB450" s="72"/>
      <c r="GC450" s="72"/>
      <c r="GD450" s="72"/>
      <c r="GE450" s="72"/>
      <c r="GF450" s="72"/>
      <c r="GG450" s="72"/>
      <c r="GH450" s="72"/>
      <c r="GI450" s="72"/>
      <c r="GJ450" s="72"/>
      <c r="GK450" s="72"/>
      <c r="GL450" s="72"/>
      <c r="GM450" s="72"/>
      <c r="GN450" s="72"/>
      <c r="GO450" s="72"/>
      <c r="GP450" s="72"/>
      <c r="GQ450" s="72"/>
      <c r="GR450" s="72"/>
      <c r="GS450" s="72"/>
    </row>
    <row r="451" spans="1:201" s="79" customFormat="1" ht="21.95" customHeight="1" x14ac:dyDescent="0.5">
      <c r="A451" s="532"/>
      <c r="B451" s="395" t="s">
        <v>334</v>
      </c>
      <c r="C451" s="395" t="s">
        <v>336</v>
      </c>
      <c r="D451" s="88"/>
      <c r="E451" s="533" t="s">
        <v>93</v>
      </c>
      <c r="F451" s="534"/>
      <c r="G451" s="17"/>
      <c r="H451" s="53" t="s">
        <v>12</v>
      </c>
      <c r="I451" s="272" t="s">
        <v>158</v>
      </c>
      <c r="J451" s="2"/>
      <c r="K451" s="40" t="s">
        <v>957</v>
      </c>
      <c r="L451" s="72"/>
      <c r="M451" s="394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T451" s="72"/>
      <c r="AU451" s="72"/>
      <c r="AV451" s="72"/>
      <c r="AW451" s="72"/>
      <c r="AX451" s="72"/>
      <c r="AY451" s="72"/>
      <c r="AZ451" s="72"/>
      <c r="BA451" s="72"/>
      <c r="BB451" s="72"/>
      <c r="BC451" s="72"/>
      <c r="BD451" s="72"/>
      <c r="BE451" s="72"/>
      <c r="BF451" s="72"/>
      <c r="BG451" s="72"/>
      <c r="BH451" s="72"/>
      <c r="BI451" s="72"/>
      <c r="BJ451" s="72"/>
      <c r="BK451" s="72"/>
      <c r="BL451" s="72"/>
      <c r="BM451" s="72"/>
      <c r="BN451" s="72"/>
      <c r="BO451" s="72"/>
      <c r="BP451" s="72"/>
      <c r="BQ451" s="72"/>
      <c r="BR451" s="72"/>
      <c r="BS451" s="72"/>
      <c r="BT451" s="72"/>
      <c r="BU451" s="72"/>
      <c r="BV451" s="72"/>
      <c r="BW451" s="72"/>
      <c r="BX451" s="72"/>
      <c r="BY451" s="72"/>
      <c r="BZ451" s="72"/>
      <c r="CA451" s="72"/>
      <c r="CB451" s="72"/>
      <c r="CC451" s="72"/>
      <c r="CD451" s="72"/>
      <c r="CE451" s="72"/>
      <c r="CF451" s="72"/>
      <c r="CG451" s="72"/>
      <c r="CH451" s="72"/>
      <c r="CI451" s="72"/>
      <c r="CJ451" s="72"/>
      <c r="CK451" s="72"/>
      <c r="CL451" s="72"/>
      <c r="CM451" s="72"/>
      <c r="CN451" s="72"/>
      <c r="CO451" s="72"/>
      <c r="CP451" s="72"/>
      <c r="CQ451" s="72"/>
      <c r="CR451" s="72"/>
      <c r="CS451" s="72"/>
      <c r="CT451" s="72"/>
      <c r="CU451" s="72"/>
      <c r="CV451" s="72"/>
      <c r="CW451" s="72"/>
      <c r="CX451" s="72"/>
      <c r="CY451" s="72"/>
      <c r="CZ451" s="72"/>
      <c r="DA451" s="72"/>
      <c r="DB451" s="72"/>
      <c r="DC451" s="72"/>
      <c r="DD451" s="72"/>
      <c r="DE451" s="72"/>
      <c r="DF451" s="72"/>
      <c r="DG451" s="72"/>
      <c r="DH451" s="72"/>
      <c r="DI451" s="72"/>
      <c r="DJ451" s="72"/>
      <c r="DK451" s="72"/>
      <c r="DL451" s="72"/>
      <c r="DM451" s="72"/>
      <c r="DN451" s="72"/>
      <c r="DO451" s="72"/>
      <c r="DP451" s="72"/>
      <c r="DQ451" s="72"/>
      <c r="DR451" s="72"/>
      <c r="DS451" s="72"/>
      <c r="DT451" s="72"/>
      <c r="DU451" s="72"/>
      <c r="DV451" s="72"/>
      <c r="DW451" s="72"/>
      <c r="DX451" s="72"/>
      <c r="DY451" s="72"/>
      <c r="DZ451" s="72"/>
      <c r="EA451" s="72"/>
      <c r="EB451" s="72"/>
      <c r="EC451" s="72"/>
      <c r="ED451" s="72"/>
      <c r="EE451" s="72"/>
      <c r="EF451" s="72"/>
      <c r="EG451" s="72"/>
      <c r="EH451" s="72"/>
      <c r="EI451" s="72"/>
      <c r="EJ451" s="72"/>
      <c r="EK451" s="72"/>
      <c r="EL451" s="72"/>
      <c r="EM451" s="72"/>
      <c r="EN451" s="72"/>
      <c r="EO451" s="72"/>
      <c r="EP451" s="72"/>
      <c r="EQ451" s="72"/>
      <c r="ER451" s="72"/>
      <c r="ES451" s="72"/>
      <c r="ET451" s="72"/>
      <c r="EU451" s="72"/>
      <c r="EV451" s="72"/>
      <c r="EW451" s="72"/>
      <c r="EX451" s="72"/>
      <c r="EY451" s="72"/>
      <c r="EZ451" s="72"/>
      <c r="FA451" s="72"/>
      <c r="FB451" s="72"/>
      <c r="FC451" s="72"/>
      <c r="FD451" s="72"/>
      <c r="FE451" s="72"/>
      <c r="FF451" s="72"/>
      <c r="FG451" s="72"/>
      <c r="FH451" s="72"/>
      <c r="FI451" s="72"/>
      <c r="FJ451" s="72"/>
      <c r="FK451" s="72"/>
      <c r="FL451" s="72"/>
      <c r="FM451" s="72"/>
      <c r="FN451" s="72"/>
      <c r="FO451" s="72"/>
      <c r="FP451" s="72"/>
      <c r="FQ451" s="72"/>
      <c r="FR451" s="72"/>
      <c r="FS451" s="72"/>
      <c r="FT451" s="72"/>
      <c r="FU451" s="72"/>
      <c r="FV451" s="72"/>
      <c r="FW451" s="72"/>
      <c r="FX451" s="72"/>
      <c r="FY451" s="72"/>
      <c r="FZ451" s="72"/>
      <c r="GA451" s="72"/>
      <c r="GB451" s="72"/>
      <c r="GC451" s="72"/>
      <c r="GD451" s="72"/>
      <c r="GE451" s="72"/>
      <c r="GF451" s="72"/>
      <c r="GG451" s="72"/>
      <c r="GH451" s="72"/>
      <c r="GI451" s="72"/>
      <c r="GJ451" s="72"/>
      <c r="GK451" s="72"/>
      <c r="GL451" s="72"/>
      <c r="GM451" s="72"/>
      <c r="GN451" s="72"/>
      <c r="GO451" s="72"/>
      <c r="GP451" s="72"/>
      <c r="GQ451" s="72"/>
      <c r="GR451" s="72"/>
      <c r="GS451" s="72"/>
    </row>
    <row r="452" spans="1:201" s="79" customFormat="1" ht="21.95" customHeight="1" x14ac:dyDescent="0.5">
      <c r="A452" s="532"/>
      <c r="B452" s="395"/>
      <c r="C452" s="395" t="s">
        <v>158</v>
      </c>
      <c r="D452" s="88"/>
      <c r="E452" s="533"/>
      <c r="F452" s="534"/>
      <c r="G452" s="17"/>
      <c r="H452" s="34"/>
      <c r="I452" s="272"/>
      <c r="J452" s="98"/>
      <c r="K452" s="343"/>
      <c r="L452" s="72"/>
      <c r="M452" s="394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  <c r="AN452" s="72"/>
      <c r="AO452" s="72"/>
      <c r="AP452" s="72"/>
      <c r="AQ452" s="72"/>
      <c r="AR452" s="72"/>
      <c r="AS452" s="72"/>
      <c r="AT452" s="72"/>
      <c r="AU452" s="72"/>
      <c r="AV452" s="72"/>
      <c r="AW452" s="72"/>
      <c r="AX452" s="72"/>
      <c r="AY452" s="72"/>
      <c r="AZ452" s="72"/>
      <c r="BA452" s="72"/>
      <c r="BB452" s="72"/>
      <c r="BC452" s="72"/>
      <c r="BD452" s="72"/>
      <c r="BE452" s="72"/>
      <c r="BF452" s="72"/>
      <c r="BG452" s="72"/>
      <c r="BH452" s="72"/>
      <c r="BI452" s="72"/>
      <c r="BJ452" s="72"/>
      <c r="BK452" s="72"/>
      <c r="BL452" s="72"/>
      <c r="BM452" s="72"/>
      <c r="BN452" s="72"/>
      <c r="BO452" s="72"/>
      <c r="BP452" s="72"/>
      <c r="BQ452" s="72"/>
      <c r="BR452" s="72"/>
      <c r="BS452" s="72"/>
      <c r="BT452" s="72"/>
      <c r="BU452" s="72"/>
      <c r="BV452" s="72"/>
      <c r="BW452" s="72"/>
      <c r="BX452" s="72"/>
      <c r="BY452" s="72"/>
      <c r="BZ452" s="72"/>
      <c r="CA452" s="72"/>
      <c r="CB452" s="72"/>
      <c r="CC452" s="72"/>
      <c r="CD452" s="72"/>
      <c r="CE452" s="72"/>
      <c r="CF452" s="72"/>
      <c r="CG452" s="72"/>
      <c r="CH452" s="72"/>
      <c r="CI452" s="72"/>
      <c r="CJ452" s="72"/>
      <c r="CK452" s="72"/>
      <c r="CL452" s="72"/>
      <c r="CM452" s="72"/>
      <c r="CN452" s="72"/>
      <c r="CO452" s="72"/>
      <c r="CP452" s="72"/>
      <c r="CQ452" s="72"/>
      <c r="CR452" s="72"/>
      <c r="CS452" s="72"/>
      <c r="CT452" s="72"/>
      <c r="CU452" s="72"/>
      <c r="CV452" s="72"/>
      <c r="CW452" s="72"/>
      <c r="CX452" s="72"/>
      <c r="CY452" s="72"/>
      <c r="CZ452" s="72"/>
      <c r="DA452" s="72"/>
      <c r="DB452" s="72"/>
      <c r="DC452" s="72"/>
      <c r="DD452" s="72"/>
      <c r="DE452" s="72"/>
      <c r="DF452" s="72"/>
      <c r="DG452" s="72"/>
      <c r="DH452" s="72"/>
      <c r="DI452" s="72"/>
      <c r="DJ452" s="72"/>
      <c r="DK452" s="72"/>
      <c r="DL452" s="72"/>
      <c r="DM452" s="72"/>
      <c r="DN452" s="72"/>
      <c r="DO452" s="72"/>
      <c r="DP452" s="72"/>
      <c r="DQ452" s="72"/>
      <c r="DR452" s="72"/>
      <c r="DS452" s="72"/>
      <c r="DT452" s="72"/>
      <c r="DU452" s="72"/>
      <c r="DV452" s="72"/>
      <c r="DW452" s="72"/>
      <c r="DX452" s="72"/>
      <c r="DY452" s="72"/>
      <c r="DZ452" s="72"/>
      <c r="EA452" s="72"/>
      <c r="EB452" s="72"/>
      <c r="EC452" s="72"/>
      <c r="ED452" s="72"/>
      <c r="EE452" s="72"/>
      <c r="EF452" s="72"/>
      <c r="EG452" s="72"/>
      <c r="EH452" s="72"/>
      <c r="EI452" s="72"/>
      <c r="EJ452" s="72"/>
      <c r="EK452" s="72"/>
      <c r="EL452" s="72"/>
      <c r="EM452" s="72"/>
      <c r="EN452" s="72"/>
      <c r="EO452" s="72"/>
      <c r="EP452" s="72"/>
      <c r="EQ452" s="72"/>
      <c r="ER452" s="72"/>
      <c r="ES452" s="72"/>
      <c r="ET452" s="72"/>
      <c r="EU452" s="72"/>
      <c r="EV452" s="72"/>
      <c r="EW452" s="72"/>
      <c r="EX452" s="72"/>
      <c r="EY452" s="72"/>
      <c r="EZ452" s="72"/>
      <c r="FA452" s="72"/>
      <c r="FB452" s="72"/>
      <c r="FC452" s="72"/>
      <c r="FD452" s="72"/>
      <c r="FE452" s="72"/>
      <c r="FF452" s="72"/>
      <c r="FG452" s="72"/>
      <c r="FH452" s="72"/>
      <c r="FI452" s="72"/>
      <c r="FJ452" s="72"/>
      <c r="FK452" s="72"/>
      <c r="FL452" s="72"/>
      <c r="FM452" s="72"/>
      <c r="FN452" s="72"/>
      <c r="FO452" s="72"/>
      <c r="FP452" s="72"/>
      <c r="FQ452" s="72"/>
      <c r="FR452" s="72"/>
      <c r="FS452" s="72"/>
      <c r="FT452" s="72"/>
      <c r="FU452" s="72"/>
      <c r="FV452" s="72"/>
      <c r="FW452" s="72"/>
      <c r="FX452" s="72"/>
      <c r="FY452" s="72"/>
      <c r="FZ452" s="72"/>
      <c r="GA452" s="72"/>
      <c r="GB452" s="72"/>
      <c r="GC452" s="72"/>
      <c r="GD452" s="72"/>
      <c r="GE452" s="72"/>
      <c r="GF452" s="72"/>
      <c r="GG452" s="72"/>
      <c r="GH452" s="72"/>
      <c r="GI452" s="72"/>
      <c r="GJ452" s="72"/>
      <c r="GK452" s="72"/>
      <c r="GL452" s="72"/>
      <c r="GM452" s="72"/>
      <c r="GN452" s="72"/>
      <c r="GO452" s="72"/>
      <c r="GP452" s="72"/>
      <c r="GQ452" s="72"/>
      <c r="GR452" s="72"/>
      <c r="GS452" s="72"/>
    </row>
    <row r="453" spans="1:201" s="79" customFormat="1" ht="21.95" customHeight="1" x14ac:dyDescent="0.5">
      <c r="A453" s="532"/>
      <c r="B453" s="395"/>
      <c r="C453" s="395"/>
      <c r="D453" s="88"/>
      <c r="E453" s="533"/>
      <c r="F453" s="534"/>
      <c r="G453" s="17"/>
      <c r="H453" s="34"/>
      <c r="I453" s="272"/>
      <c r="J453" s="98"/>
      <c r="K453" s="343"/>
      <c r="L453" s="72"/>
      <c r="M453" s="394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72"/>
      <c r="AW453" s="72"/>
      <c r="AX453" s="72"/>
      <c r="AY453" s="72"/>
      <c r="AZ453" s="72"/>
      <c r="BA453" s="72"/>
      <c r="BB453" s="72"/>
      <c r="BC453" s="72"/>
      <c r="BD453" s="72"/>
      <c r="BE453" s="72"/>
      <c r="BF453" s="72"/>
      <c r="BG453" s="72"/>
      <c r="BH453" s="72"/>
      <c r="BI453" s="72"/>
      <c r="BJ453" s="72"/>
      <c r="BK453" s="72"/>
      <c r="BL453" s="72"/>
      <c r="BM453" s="72"/>
      <c r="BN453" s="72"/>
      <c r="BO453" s="72"/>
      <c r="BP453" s="72"/>
      <c r="BQ453" s="72"/>
      <c r="BR453" s="72"/>
      <c r="BS453" s="72"/>
      <c r="BT453" s="72"/>
      <c r="BU453" s="72"/>
      <c r="BV453" s="72"/>
      <c r="BW453" s="72"/>
      <c r="BX453" s="72"/>
      <c r="BY453" s="72"/>
      <c r="BZ453" s="72"/>
      <c r="CA453" s="72"/>
      <c r="CB453" s="72"/>
      <c r="CC453" s="72"/>
      <c r="CD453" s="72"/>
      <c r="CE453" s="72"/>
      <c r="CF453" s="72"/>
      <c r="CG453" s="72"/>
      <c r="CH453" s="72"/>
      <c r="CI453" s="72"/>
      <c r="CJ453" s="72"/>
      <c r="CK453" s="72"/>
      <c r="CL453" s="72"/>
      <c r="CM453" s="72"/>
      <c r="CN453" s="72"/>
      <c r="CO453" s="72"/>
      <c r="CP453" s="72"/>
      <c r="CQ453" s="72"/>
      <c r="CR453" s="72"/>
      <c r="CS453" s="72"/>
      <c r="CT453" s="72"/>
      <c r="CU453" s="72"/>
      <c r="CV453" s="72"/>
      <c r="CW453" s="72"/>
      <c r="CX453" s="72"/>
      <c r="CY453" s="72"/>
      <c r="CZ453" s="72"/>
      <c r="DA453" s="72"/>
      <c r="DB453" s="72"/>
      <c r="DC453" s="72"/>
      <c r="DD453" s="72"/>
      <c r="DE453" s="72"/>
      <c r="DF453" s="72"/>
      <c r="DG453" s="72"/>
      <c r="DH453" s="72"/>
      <c r="DI453" s="72"/>
      <c r="DJ453" s="72"/>
      <c r="DK453" s="72"/>
      <c r="DL453" s="72"/>
      <c r="DM453" s="72"/>
      <c r="DN453" s="72"/>
      <c r="DO453" s="72"/>
      <c r="DP453" s="72"/>
      <c r="DQ453" s="72"/>
      <c r="DR453" s="72"/>
      <c r="DS453" s="72"/>
      <c r="DT453" s="72"/>
      <c r="DU453" s="72"/>
      <c r="DV453" s="72"/>
      <c r="DW453" s="72"/>
      <c r="DX453" s="72"/>
      <c r="DY453" s="72"/>
      <c r="DZ453" s="72"/>
      <c r="EA453" s="72"/>
      <c r="EB453" s="72"/>
      <c r="EC453" s="72"/>
      <c r="ED453" s="72"/>
      <c r="EE453" s="72"/>
      <c r="EF453" s="72"/>
      <c r="EG453" s="72"/>
      <c r="EH453" s="72"/>
      <c r="EI453" s="72"/>
      <c r="EJ453" s="72"/>
      <c r="EK453" s="72"/>
      <c r="EL453" s="72"/>
      <c r="EM453" s="72"/>
      <c r="EN453" s="72"/>
      <c r="EO453" s="72"/>
      <c r="EP453" s="72"/>
      <c r="EQ453" s="72"/>
      <c r="ER453" s="72"/>
      <c r="ES453" s="72"/>
      <c r="ET453" s="72"/>
      <c r="EU453" s="72"/>
      <c r="EV453" s="72"/>
      <c r="EW453" s="72"/>
      <c r="EX453" s="72"/>
      <c r="EY453" s="72"/>
      <c r="EZ453" s="72"/>
      <c r="FA453" s="72"/>
      <c r="FB453" s="72"/>
      <c r="FC453" s="72"/>
      <c r="FD453" s="72"/>
      <c r="FE453" s="72"/>
      <c r="FF453" s="72"/>
      <c r="FG453" s="72"/>
      <c r="FH453" s="72"/>
      <c r="FI453" s="72"/>
      <c r="FJ453" s="72"/>
      <c r="FK453" s="72"/>
      <c r="FL453" s="72"/>
      <c r="FM453" s="72"/>
      <c r="FN453" s="72"/>
      <c r="FO453" s="72"/>
      <c r="FP453" s="72"/>
      <c r="FQ453" s="72"/>
      <c r="FR453" s="72"/>
      <c r="FS453" s="72"/>
      <c r="FT453" s="72"/>
      <c r="FU453" s="72"/>
      <c r="FV453" s="72"/>
      <c r="FW453" s="72"/>
      <c r="FX453" s="72"/>
      <c r="FY453" s="72"/>
      <c r="FZ453" s="72"/>
      <c r="GA453" s="72"/>
      <c r="GB453" s="72"/>
      <c r="GC453" s="72"/>
      <c r="GD453" s="72"/>
      <c r="GE453" s="72"/>
      <c r="GF453" s="72"/>
      <c r="GG453" s="72"/>
      <c r="GH453" s="72"/>
      <c r="GI453" s="72"/>
      <c r="GJ453" s="72"/>
      <c r="GK453" s="72"/>
      <c r="GL453" s="72"/>
      <c r="GM453" s="72"/>
      <c r="GN453" s="72"/>
      <c r="GO453" s="72"/>
      <c r="GP453" s="72"/>
      <c r="GQ453" s="72"/>
      <c r="GR453" s="72"/>
      <c r="GS453" s="72"/>
    </row>
    <row r="454" spans="1:201" s="79" customFormat="1" ht="21.95" customHeight="1" x14ac:dyDescent="0.5">
      <c r="A454" s="530">
        <v>3</v>
      </c>
      <c r="B454" s="397" t="s">
        <v>333</v>
      </c>
      <c r="C454" s="397" t="s">
        <v>159</v>
      </c>
      <c r="D454" s="528" t="s">
        <v>152</v>
      </c>
      <c r="E454" s="529" t="s">
        <v>153</v>
      </c>
      <c r="F454" s="535"/>
      <c r="G454" s="536"/>
      <c r="H454" s="43" t="s">
        <v>11</v>
      </c>
      <c r="I454" s="397" t="s">
        <v>160</v>
      </c>
      <c r="J454" s="537"/>
      <c r="K454" s="268" t="s">
        <v>922</v>
      </c>
      <c r="L454" s="72"/>
      <c r="M454" s="394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  <c r="AU454" s="72"/>
      <c r="AV454" s="72"/>
      <c r="AW454" s="72"/>
      <c r="AX454" s="72"/>
      <c r="AY454" s="72"/>
      <c r="AZ454" s="72"/>
      <c r="BA454" s="72"/>
      <c r="BB454" s="72"/>
      <c r="BC454" s="72"/>
      <c r="BD454" s="72"/>
      <c r="BE454" s="72"/>
      <c r="BF454" s="72"/>
      <c r="BG454" s="72"/>
      <c r="BH454" s="72"/>
      <c r="BI454" s="72"/>
      <c r="BJ454" s="72"/>
      <c r="BK454" s="72"/>
      <c r="BL454" s="72"/>
      <c r="BM454" s="72"/>
      <c r="BN454" s="72"/>
      <c r="BO454" s="72"/>
      <c r="BP454" s="72"/>
      <c r="BQ454" s="72"/>
      <c r="BR454" s="72"/>
      <c r="BS454" s="72"/>
      <c r="BT454" s="72"/>
      <c r="BU454" s="72"/>
      <c r="BV454" s="72"/>
      <c r="BW454" s="72"/>
      <c r="BX454" s="72"/>
      <c r="BY454" s="72"/>
      <c r="BZ454" s="72"/>
      <c r="CA454" s="72"/>
      <c r="CB454" s="72"/>
      <c r="CC454" s="72"/>
      <c r="CD454" s="72"/>
      <c r="CE454" s="72"/>
      <c r="CF454" s="72"/>
      <c r="CG454" s="72"/>
      <c r="CH454" s="72"/>
      <c r="CI454" s="72"/>
      <c r="CJ454" s="72"/>
      <c r="CK454" s="72"/>
      <c r="CL454" s="72"/>
      <c r="CM454" s="72"/>
      <c r="CN454" s="72"/>
      <c r="CO454" s="72"/>
      <c r="CP454" s="72"/>
      <c r="CQ454" s="72"/>
      <c r="CR454" s="72"/>
      <c r="CS454" s="72"/>
      <c r="CT454" s="72"/>
      <c r="CU454" s="72"/>
      <c r="CV454" s="72"/>
      <c r="CW454" s="72"/>
      <c r="CX454" s="72"/>
      <c r="CY454" s="72"/>
      <c r="CZ454" s="72"/>
      <c r="DA454" s="72"/>
      <c r="DB454" s="72"/>
      <c r="DC454" s="72"/>
      <c r="DD454" s="72"/>
      <c r="DE454" s="72"/>
      <c r="DF454" s="72"/>
      <c r="DG454" s="72"/>
      <c r="DH454" s="72"/>
      <c r="DI454" s="72"/>
      <c r="DJ454" s="72"/>
      <c r="DK454" s="72"/>
      <c r="DL454" s="72"/>
      <c r="DM454" s="72"/>
      <c r="DN454" s="72"/>
      <c r="DO454" s="72"/>
      <c r="DP454" s="72"/>
      <c r="DQ454" s="72"/>
      <c r="DR454" s="72"/>
      <c r="DS454" s="72"/>
      <c r="DT454" s="72"/>
      <c r="DU454" s="72"/>
      <c r="DV454" s="72"/>
      <c r="DW454" s="72"/>
      <c r="DX454" s="72"/>
      <c r="DY454" s="72"/>
      <c r="DZ454" s="72"/>
      <c r="EA454" s="72"/>
      <c r="EB454" s="72"/>
      <c r="EC454" s="72"/>
      <c r="ED454" s="72"/>
      <c r="EE454" s="72"/>
      <c r="EF454" s="72"/>
      <c r="EG454" s="72"/>
      <c r="EH454" s="72"/>
      <c r="EI454" s="72"/>
      <c r="EJ454" s="72"/>
      <c r="EK454" s="72"/>
      <c r="EL454" s="72"/>
      <c r="EM454" s="72"/>
      <c r="EN454" s="72"/>
      <c r="EO454" s="72"/>
      <c r="EP454" s="72"/>
      <c r="EQ454" s="72"/>
      <c r="ER454" s="72"/>
      <c r="ES454" s="72"/>
      <c r="ET454" s="72"/>
      <c r="EU454" s="72"/>
      <c r="EV454" s="72"/>
      <c r="EW454" s="72"/>
      <c r="EX454" s="72"/>
      <c r="EY454" s="72"/>
      <c r="EZ454" s="72"/>
      <c r="FA454" s="72"/>
      <c r="FB454" s="72"/>
      <c r="FC454" s="72"/>
      <c r="FD454" s="72"/>
      <c r="FE454" s="72"/>
      <c r="FF454" s="72"/>
      <c r="FG454" s="72"/>
      <c r="FH454" s="72"/>
      <c r="FI454" s="72"/>
      <c r="FJ454" s="72"/>
      <c r="FK454" s="72"/>
      <c r="FL454" s="72"/>
      <c r="FM454" s="72"/>
      <c r="FN454" s="72"/>
      <c r="FO454" s="72"/>
      <c r="FP454" s="72"/>
      <c r="FQ454" s="72"/>
      <c r="FR454" s="72"/>
      <c r="FS454" s="72"/>
      <c r="FT454" s="72"/>
      <c r="FU454" s="72"/>
      <c r="FV454" s="72"/>
      <c r="FW454" s="72"/>
      <c r="FX454" s="72"/>
      <c r="FY454" s="72"/>
      <c r="FZ454" s="72"/>
      <c r="GA454" s="72"/>
      <c r="GB454" s="72"/>
      <c r="GC454" s="72"/>
      <c r="GD454" s="72"/>
      <c r="GE454" s="72"/>
      <c r="GF454" s="72"/>
      <c r="GG454" s="72"/>
      <c r="GH454" s="72"/>
      <c r="GI454" s="72"/>
      <c r="GJ454" s="72"/>
      <c r="GK454" s="72"/>
      <c r="GL454" s="72"/>
      <c r="GM454" s="72"/>
      <c r="GN454" s="72"/>
      <c r="GO454" s="72"/>
      <c r="GP454" s="72"/>
      <c r="GQ454" s="72"/>
      <c r="GR454" s="72"/>
      <c r="GS454" s="72"/>
    </row>
    <row r="455" spans="1:201" s="79" customFormat="1" ht="21.95" customHeight="1" x14ac:dyDescent="0.5">
      <c r="A455" s="532"/>
      <c r="B455" s="395" t="s">
        <v>337</v>
      </c>
      <c r="C455" s="395" t="s">
        <v>161</v>
      </c>
      <c r="D455" s="88"/>
      <c r="E455" s="533" t="s">
        <v>93</v>
      </c>
      <c r="F455" s="534"/>
      <c r="G455" s="113"/>
      <c r="H455" s="53" t="s">
        <v>12</v>
      </c>
      <c r="I455" s="395" t="s">
        <v>162</v>
      </c>
      <c r="J455" s="143"/>
      <c r="K455" s="40" t="s">
        <v>957</v>
      </c>
      <c r="L455" s="72"/>
      <c r="M455" s="394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2"/>
      <c r="AX455" s="72"/>
      <c r="AY455" s="72"/>
      <c r="AZ455" s="72"/>
      <c r="BA455" s="72"/>
      <c r="BB455" s="72"/>
      <c r="BC455" s="72"/>
      <c r="BD455" s="72"/>
      <c r="BE455" s="72"/>
      <c r="BF455" s="72"/>
      <c r="BG455" s="72"/>
      <c r="BH455" s="72"/>
      <c r="BI455" s="72"/>
      <c r="BJ455" s="72"/>
      <c r="BK455" s="72"/>
      <c r="BL455" s="72"/>
      <c r="BM455" s="72"/>
      <c r="BN455" s="72"/>
      <c r="BO455" s="72"/>
      <c r="BP455" s="72"/>
      <c r="BQ455" s="72"/>
      <c r="BR455" s="72"/>
      <c r="BS455" s="72"/>
      <c r="BT455" s="72"/>
      <c r="BU455" s="72"/>
      <c r="BV455" s="72"/>
      <c r="BW455" s="72"/>
      <c r="BX455" s="72"/>
      <c r="BY455" s="72"/>
      <c r="BZ455" s="72"/>
      <c r="CA455" s="72"/>
      <c r="CB455" s="72"/>
      <c r="CC455" s="72"/>
      <c r="CD455" s="72"/>
      <c r="CE455" s="72"/>
      <c r="CF455" s="72"/>
      <c r="CG455" s="72"/>
      <c r="CH455" s="72"/>
      <c r="CI455" s="72"/>
      <c r="CJ455" s="72"/>
      <c r="CK455" s="72"/>
      <c r="CL455" s="72"/>
      <c r="CM455" s="72"/>
      <c r="CN455" s="72"/>
      <c r="CO455" s="72"/>
      <c r="CP455" s="72"/>
      <c r="CQ455" s="72"/>
      <c r="CR455" s="72"/>
      <c r="CS455" s="72"/>
      <c r="CT455" s="72"/>
      <c r="CU455" s="72"/>
      <c r="CV455" s="72"/>
      <c r="CW455" s="72"/>
      <c r="CX455" s="72"/>
      <c r="CY455" s="72"/>
      <c r="CZ455" s="72"/>
      <c r="DA455" s="72"/>
      <c r="DB455" s="72"/>
      <c r="DC455" s="72"/>
      <c r="DD455" s="72"/>
      <c r="DE455" s="72"/>
      <c r="DF455" s="72"/>
      <c r="DG455" s="72"/>
      <c r="DH455" s="72"/>
      <c r="DI455" s="72"/>
      <c r="DJ455" s="72"/>
      <c r="DK455" s="72"/>
      <c r="DL455" s="72"/>
      <c r="DM455" s="72"/>
      <c r="DN455" s="72"/>
      <c r="DO455" s="72"/>
      <c r="DP455" s="72"/>
      <c r="DQ455" s="72"/>
      <c r="DR455" s="72"/>
      <c r="DS455" s="72"/>
      <c r="DT455" s="72"/>
      <c r="DU455" s="72"/>
      <c r="DV455" s="72"/>
      <c r="DW455" s="72"/>
      <c r="DX455" s="72"/>
      <c r="DY455" s="72"/>
      <c r="DZ455" s="72"/>
      <c r="EA455" s="72"/>
      <c r="EB455" s="72"/>
      <c r="EC455" s="72"/>
      <c r="ED455" s="72"/>
      <c r="EE455" s="72"/>
      <c r="EF455" s="72"/>
      <c r="EG455" s="72"/>
      <c r="EH455" s="72"/>
      <c r="EI455" s="72"/>
      <c r="EJ455" s="72"/>
      <c r="EK455" s="72"/>
      <c r="EL455" s="72"/>
      <c r="EM455" s="72"/>
      <c r="EN455" s="72"/>
      <c r="EO455" s="72"/>
      <c r="EP455" s="72"/>
      <c r="EQ455" s="72"/>
      <c r="ER455" s="72"/>
      <c r="ES455" s="72"/>
      <c r="ET455" s="72"/>
      <c r="EU455" s="72"/>
      <c r="EV455" s="72"/>
      <c r="EW455" s="72"/>
      <c r="EX455" s="72"/>
      <c r="EY455" s="72"/>
      <c r="EZ455" s="72"/>
      <c r="FA455" s="72"/>
      <c r="FB455" s="72"/>
      <c r="FC455" s="72"/>
      <c r="FD455" s="72"/>
      <c r="FE455" s="72"/>
      <c r="FF455" s="72"/>
      <c r="FG455" s="72"/>
      <c r="FH455" s="72"/>
      <c r="FI455" s="72"/>
      <c r="FJ455" s="72"/>
      <c r="FK455" s="72"/>
      <c r="FL455" s="72"/>
      <c r="FM455" s="72"/>
      <c r="FN455" s="72"/>
      <c r="FO455" s="72"/>
      <c r="FP455" s="72"/>
      <c r="FQ455" s="72"/>
      <c r="FR455" s="72"/>
      <c r="FS455" s="72"/>
      <c r="FT455" s="72"/>
      <c r="FU455" s="72"/>
      <c r="FV455" s="72"/>
      <c r="FW455" s="72"/>
      <c r="FX455" s="72"/>
      <c r="FY455" s="72"/>
      <c r="FZ455" s="72"/>
      <c r="GA455" s="72"/>
      <c r="GB455" s="72"/>
      <c r="GC455" s="72"/>
      <c r="GD455" s="72"/>
      <c r="GE455" s="72"/>
      <c r="GF455" s="72"/>
      <c r="GG455" s="72"/>
      <c r="GH455" s="72"/>
      <c r="GI455" s="72"/>
      <c r="GJ455" s="72"/>
      <c r="GK455" s="72"/>
      <c r="GL455" s="72"/>
      <c r="GM455" s="72"/>
      <c r="GN455" s="72"/>
      <c r="GO455" s="72"/>
      <c r="GP455" s="72"/>
      <c r="GQ455" s="72"/>
      <c r="GR455" s="72"/>
      <c r="GS455" s="72"/>
    </row>
    <row r="456" spans="1:201" s="79" customFormat="1" ht="21.95" customHeight="1" x14ac:dyDescent="0.5">
      <c r="A456" s="538"/>
      <c r="B456" s="539"/>
      <c r="C456" s="405"/>
      <c r="D456" s="148"/>
      <c r="E456" s="540"/>
      <c r="F456" s="541"/>
      <c r="G456" s="542"/>
      <c r="H456" s="542"/>
      <c r="I456" s="405"/>
      <c r="J456" s="143"/>
      <c r="K456" s="40"/>
      <c r="L456" s="72"/>
      <c r="M456" s="394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  <c r="AU456" s="72"/>
      <c r="AV456" s="72"/>
      <c r="AW456" s="72"/>
      <c r="AX456" s="72"/>
      <c r="AY456" s="72"/>
      <c r="AZ456" s="72"/>
      <c r="BA456" s="72"/>
      <c r="BB456" s="72"/>
      <c r="BC456" s="72"/>
      <c r="BD456" s="72"/>
      <c r="BE456" s="72"/>
      <c r="BF456" s="72"/>
      <c r="BG456" s="72"/>
      <c r="BH456" s="72"/>
      <c r="BI456" s="72"/>
      <c r="BJ456" s="72"/>
      <c r="BK456" s="72"/>
      <c r="BL456" s="72"/>
      <c r="BM456" s="72"/>
      <c r="BN456" s="72"/>
      <c r="BO456" s="72"/>
      <c r="BP456" s="72"/>
      <c r="BQ456" s="72"/>
      <c r="BR456" s="72"/>
      <c r="BS456" s="72"/>
      <c r="BT456" s="72"/>
      <c r="BU456" s="72"/>
      <c r="BV456" s="72"/>
      <c r="BW456" s="72"/>
      <c r="BX456" s="72"/>
      <c r="BY456" s="72"/>
      <c r="BZ456" s="72"/>
      <c r="CA456" s="72"/>
      <c r="CB456" s="72"/>
      <c r="CC456" s="72"/>
      <c r="CD456" s="72"/>
      <c r="CE456" s="72"/>
      <c r="CF456" s="72"/>
      <c r="CG456" s="72"/>
      <c r="CH456" s="72"/>
      <c r="CI456" s="72"/>
      <c r="CJ456" s="72"/>
      <c r="CK456" s="72"/>
      <c r="CL456" s="72"/>
      <c r="CM456" s="72"/>
      <c r="CN456" s="72"/>
      <c r="CO456" s="72"/>
      <c r="CP456" s="72"/>
      <c r="CQ456" s="72"/>
      <c r="CR456" s="72"/>
      <c r="CS456" s="72"/>
      <c r="CT456" s="72"/>
      <c r="CU456" s="72"/>
      <c r="CV456" s="72"/>
      <c r="CW456" s="72"/>
      <c r="CX456" s="72"/>
      <c r="CY456" s="72"/>
      <c r="CZ456" s="72"/>
      <c r="DA456" s="72"/>
      <c r="DB456" s="72"/>
      <c r="DC456" s="72"/>
      <c r="DD456" s="72"/>
      <c r="DE456" s="72"/>
      <c r="DF456" s="72"/>
      <c r="DG456" s="72"/>
      <c r="DH456" s="72"/>
      <c r="DI456" s="72"/>
      <c r="DJ456" s="72"/>
      <c r="DK456" s="72"/>
      <c r="DL456" s="72"/>
      <c r="DM456" s="72"/>
      <c r="DN456" s="72"/>
      <c r="DO456" s="72"/>
      <c r="DP456" s="72"/>
      <c r="DQ456" s="72"/>
      <c r="DR456" s="72"/>
      <c r="DS456" s="72"/>
      <c r="DT456" s="72"/>
      <c r="DU456" s="72"/>
      <c r="DV456" s="72"/>
      <c r="DW456" s="72"/>
      <c r="DX456" s="72"/>
      <c r="DY456" s="72"/>
      <c r="DZ456" s="72"/>
      <c r="EA456" s="72"/>
      <c r="EB456" s="72"/>
      <c r="EC456" s="72"/>
      <c r="ED456" s="72"/>
      <c r="EE456" s="72"/>
      <c r="EF456" s="72"/>
      <c r="EG456" s="72"/>
      <c r="EH456" s="72"/>
      <c r="EI456" s="72"/>
      <c r="EJ456" s="72"/>
      <c r="EK456" s="72"/>
      <c r="EL456" s="72"/>
      <c r="EM456" s="72"/>
      <c r="EN456" s="72"/>
      <c r="EO456" s="72"/>
      <c r="EP456" s="72"/>
      <c r="EQ456" s="72"/>
      <c r="ER456" s="72"/>
      <c r="ES456" s="72"/>
      <c r="ET456" s="72"/>
      <c r="EU456" s="72"/>
      <c r="EV456" s="72"/>
      <c r="EW456" s="72"/>
      <c r="EX456" s="72"/>
      <c r="EY456" s="72"/>
      <c r="EZ456" s="72"/>
      <c r="FA456" s="72"/>
      <c r="FB456" s="72"/>
      <c r="FC456" s="72"/>
      <c r="FD456" s="72"/>
      <c r="FE456" s="72"/>
      <c r="FF456" s="72"/>
      <c r="FG456" s="72"/>
      <c r="FH456" s="72"/>
      <c r="FI456" s="72"/>
      <c r="FJ456" s="72"/>
      <c r="FK456" s="72"/>
      <c r="FL456" s="72"/>
      <c r="FM456" s="72"/>
      <c r="FN456" s="72"/>
      <c r="FO456" s="72"/>
      <c r="FP456" s="72"/>
      <c r="FQ456" s="72"/>
      <c r="FR456" s="72"/>
      <c r="FS456" s="72"/>
      <c r="FT456" s="72"/>
      <c r="FU456" s="72"/>
      <c r="FV456" s="72"/>
      <c r="FW456" s="72"/>
      <c r="FX456" s="72"/>
      <c r="FY456" s="72"/>
      <c r="FZ456" s="72"/>
      <c r="GA456" s="72"/>
      <c r="GB456" s="72"/>
      <c r="GC456" s="72"/>
      <c r="GD456" s="72"/>
      <c r="GE456" s="72"/>
      <c r="GF456" s="72"/>
      <c r="GG456" s="72"/>
      <c r="GH456" s="72"/>
      <c r="GI456" s="72"/>
      <c r="GJ456" s="72"/>
      <c r="GK456" s="72"/>
      <c r="GL456" s="72"/>
      <c r="GM456" s="72"/>
      <c r="GN456" s="72"/>
      <c r="GO456" s="72"/>
      <c r="GP456" s="72"/>
      <c r="GQ456" s="72"/>
      <c r="GR456" s="72"/>
      <c r="GS456" s="72"/>
    </row>
    <row r="457" spans="1:201" s="79" customFormat="1" ht="21.95" customHeight="1" x14ac:dyDescent="0.5">
      <c r="A457" s="448">
        <v>4</v>
      </c>
      <c r="B457" s="57" t="s">
        <v>1263</v>
      </c>
      <c r="C457" s="284" t="s">
        <v>655</v>
      </c>
      <c r="D457" s="475" t="s">
        <v>656</v>
      </c>
      <c r="E457" s="485" t="s">
        <v>607</v>
      </c>
      <c r="F457" s="534"/>
      <c r="G457" s="113"/>
      <c r="H457" s="43" t="s">
        <v>11</v>
      </c>
      <c r="I457" s="469" t="s">
        <v>1260</v>
      </c>
      <c r="J457" s="452" t="s">
        <v>146</v>
      </c>
      <c r="K457" s="268" t="s">
        <v>922</v>
      </c>
      <c r="L457" s="72"/>
      <c r="M457" s="394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2"/>
      <c r="AX457" s="72"/>
      <c r="AY457" s="72"/>
      <c r="AZ457" s="72"/>
      <c r="BA457" s="72"/>
      <c r="BB457" s="72"/>
      <c r="BC457" s="72"/>
      <c r="BD457" s="72"/>
      <c r="BE457" s="72"/>
      <c r="BF457" s="72"/>
      <c r="BG457" s="72"/>
      <c r="BH457" s="72"/>
      <c r="BI457" s="72"/>
      <c r="BJ457" s="72"/>
      <c r="BK457" s="72"/>
      <c r="BL457" s="72"/>
      <c r="BM457" s="72"/>
      <c r="BN457" s="72"/>
      <c r="BO457" s="72"/>
      <c r="BP457" s="72"/>
      <c r="BQ457" s="72"/>
      <c r="BR457" s="72"/>
      <c r="BS457" s="72"/>
      <c r="BT457" s="72"/>
      <c r="BU457" s="72"/>
      <c r="BV457" s="72"/>
      <c r="BW457" s="72"/>
      <c r="BX457" s="72"/>
      <c r="BY457" s="72"/>
      <c r="BZ457" s="72"/>
      <c r="CA457" s="72"/>
      <c r="CB457" s="72"/>
      <c r="CC457" s="72"/>
      <c r="CD457" s="72"/>
      <c r="CE457" s="72"/>
      <c r="CF457" s="72"/>
      <c r="CG457" s="72"/>
      <c r="CH457" s="72"/>
      <c r="CI457" s="72"/>
      <c r="CJ457" s="72"/>
      <c r="CK457" s="72"/>
      <c r="CL457" s="72"/>
      <c r="CM457" s="72"/>
      <c r="CN457" s="72"/>
      <c r="CO457" s="72"/>
      <c r="CP457" s="72"/>
      <c r="CQ457" s="72"/>
      <c r="CR457" s="72"/>
      <c r="CS457" s="72"/>
      <c r="CT457" s="72"/>
      <c r="CU457" s="72"/>
      <c r="CV457" s="72"/>
      <c r="CW457" s="72"/>
      <c r="CX457" s="72"/>
      <c r="CY457" s="72"/>
      <c r="CZ457" s="72"/>
      <c r="DA457" s="72"/>
      <c r="DB457" s="72"/>
      <c r="DC457" s="72"/>
      <c r="DD457" s="72"/>
      <c r="DE457" s="72"/>
      <c r="DF457" s="72"/>
      <c r="DG457" s="72"/>
      <c r="DH457" s="72"/>
      <c r="DI457" s="72"/>
      <c r="DJ457" s="72"/>
      <c r="DK457" s="72"/>
      <c r="DL457" s="72"/>
      <c r="DM457" s="72"/>
      <c r="DN457" s="72"/>
      <c r="DO457" s="72"/>
      <c r="DP457" s="72"/>
      <c r="DQ457" s="72"/>
      <c r="DR457" s="72"/>
      <c r="DS457" s="72"/>
      <c r="DT457" s="72"/>
      <c r="DU457" s="72"/>
      <c r="DV457" s="72"/>
      <c r="DW457" s="72"/>
      <c r="DX457" s="72"/>
      <c r="DY457" s="72"/>
      <c r="DZ457" s="72"/>
      <c r="EA457" s="72"/>
      <c r="EB457" s="72"/>
      <c r="EC457" s="72"/>
      <c r="ED457" s="72"/>
      <c r="EE457" s="72"/>
      <c r="EF457" s="72"/>
      <c r="EG457" s="72"/>
      <c r="EH457" s="72"/>
      <c r="EI457" s="72"/>
      <c r="EJ457" s="72"/>
      <c r="EK457" s="72"/>
      <c r="EL457" s="72"/>
      <c r="EM457" s="72"/>
      <c r="EN457" s="72"/>
      <c r="EO457" s="72"/>
      <c r="EP457" s="72"/>
      <c r="EQ457" s="72"/>
      <c r="ER457" s="72"/>
      <c r="ES457" s="72"/>
      <c r="ET457" s="72"/>
      <c r="EU457" s="72"/>
      <c r="EV457" s="72"/>
      <c r="EW457" s="72"/>
      <c r="EX457" s="72"/>
      <c r="EY457" s="72"/>
      <c r="EZ457" s="72"/>
      <c r="FA457" s="72"/>
      <c r="FB457" s="72"/>
      <c r="FC457" s="72"/>
      <c r="FD457" s="72"/>
      <c r="FE457" s="72"/>
      <c r="FF457" s="72"/>
      <c r="FG457" s="72"/>
      <c r="FH457" s="72"/>
      <c r="FI457" s="72"/>
      <c r="FJ457" s="72"/>
      <c r="FK457" s="72"/>
      <c r="FL457" s="72"/>
      <c r="FM457" s="72"/>
      <c r="FN457" s="72"/>
      <c r="FO457" s="72"/>
      <c r="FP457" s="72"/>
      <c r="FQ457" s="72"/>
      <c r="FR457" s="72"/>
      <c r="FS457" s="72"/>
      <c r="FT457" s="72"/>
      <c r="FU457" s="72"/>
      <c r="FV457" s="72"/>
      <c r="FW457" s="72"/>
      <c r="FX457" s="72"/>
      <c r="FY457" s="72"/>
      <c r="FZ457" s="72"/>
      <c r="GA457" s="72"/>
      <c r="GB457" s="72"/>
      <c r="GC457" s="72"/>
      <c r="GD457" s="72"/>
      <c r="GE457" s="72"/>
      <c r="GF457" s="72"/>
      <c r="GG457" s="72"/>
      <c r="GH457" s="72"/>
      <c r="GI457" s="72"/>
      <c r="GJ457" s="72"/>
      <c r="GK457" s="72"/>
      <c r="GL457" s="72"/>
      <c r="GM457" s="72"/>
      <c r="GN457" s="72"/>
      <c r="GO457" s="72"/>
      <c r="GP457" s="72"/>
      <c r="GQ457" s="72"/>
      <c r="GR457" s="72"/>
      <c r="GS457" s="72"/>
    </row>
    <row r="458" spans="1:201" s="79" customFormat="1" ht="21.95" customHeight="1" x14ac:dyDescent="0.5">
      <c r="A458" s="448"/>
      <c r="B458" s="284" t="s">
        <v>1264</v>
      </c>
      <c r="C458" s="284" t="s">
        <v>1359</v>
      </c>
      <c r="D458" s="475" t="s">
        <v>657</v>
      </c>
      <c r="E458" s="485" t="s">
        <v>93</v>
      </c>
      <c r="F458" s="534"/>
      <c r="G458" s="113"/>
      <c r="H458" s="53" t="s">
        <v>12</v>
      </c>
      <c r="I458" s="469" t="s">
        <v>1261</v>
      </c>
      <c r="J458" s="452"/>
      <c r="K458" s="40" t="s">
        <v>957</v>
      </c>
      <c r="L458" s="72"/>
      <c r="M458" s="394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  <c r="AW458" s="72"/>
      <c r="AX458" s="72"/>
      <c r="AY458" s="72"/>
      <c r="AZ458" s="72"/>
      <c r="BA458" s="72"/>
      <c r="BB458" s="72"/>
      <c r="BC458" s="72"/>
      <c r="BD458" s="72"/>
      <c r="BE458" s="72"/>
      <c r="BF458" s="72"/>
      <c r="BG458" s="72"/>
      <c r="BH458" s="72"/>
      <c r="BI458" s="72"/>
      <c r="BJ458" s="72"/>
      <c r="BK458" s="72"/>
      <c r="BL458" s="72"/>
      <c r="BM458" s="72"/>
      <c r="BN458" s="72"/>
      <c r="BO458" s="72"/>
      <c r="BP458" s="72"/>
      <c r="BQ458" s="72"/>
      <c r="BR458" s="72"/>
      <c r="BS458" s="72"/>
      <c r="BT458" s="72"/>
      <c r="BU458" s="72"/>
      <c r="BV458" s="72"/>
      <c r="BW458" s="72"/>
      <c r="BX458" s="72"/>
      <c r="BY458" s="72"/>
      <c r="BZ458" s="72"/>
      <c r="CA458" s="72"/>
      <c r="CB458" s="72"/>
      <c r="CC458" s="72"/>
      <c r="CD458" s="72"/>
      <c r="CE458" s="72"/>
      <c r="CF458" s="72"/>
      <c r="CG458" s="72"/>
      <c r="CH458" s="72"/>
      <c r="CI458" s="72"/>
      <c r="CJ458" s="72"/>
      <c r="CK458" s="72"/>
      <c r="CL458" s="72"/>
      <c r="CM458" s="72"/>
      <c r="CN458" s="72"/>
      <c r="CO458" s="72"/>
      <c r="CP458" s="72"/>
      <c r="CQ458" s="72"/>
      <c r="CR458" s="72"/>
      <c r="CS458" s="72"/>
      <c r="CT458" s="72"/>
      <c r="CU458" s="72"/>
      <c r="CV458" s="72"/>
      <c r="CW458" s="72"/>
      <c r="CX458" s="72"/>
      <c r="CY458" s="72"/>
      <c r="CZ458" s="72"/>
      <c r="DA458" s="72"/>
      <c r="DB458" s="72"/>
      <c r="DC458" s="72"/>
      <c r="DD458" s="72"/>
      <c r="DE458" s="72"/>
      <c r="DF458" s="72"/>
      <c r="DG458" s="72"/>
      <c r="DH458" s="72"/>
      <c r="DI458" s="72"/>
      <c r="DJ458" s="72"/>
      <c r="DK458" s="72"/>
      <c r="DL458" s="72"/>
      <c r="DM458" s="72"/>
      <c r="DN458" s="72"/>
      <c r="DO458" s="72"/>
      <c r="DP458" s="72"/>
      <c r="DQ458" s="72"/>
      <c r="DR458" s="72"/>
      <c r="DS458" s="72"/>
      <c r="DT458" s="72"/>
      <c r="DU458" s="72"/>
      <c r="DV458" s="72"/>
      <c r="DW458" s="72"/>
      <c r="DX458" s="72"/>
      <c r="DY458" s="72"/>
      <c r="DZ458" s="72"/>
      <c r="EA458" s="72"/>
      <c r="EB458" s="72"/>
      <c r="EC458" s="72"/>
      <c r="ED458" s="72"/>
      <c r="EE458" s="72"/>
      <c r="EF458" s="72"/>
      <c r="EG458" s="72"/>
      <c r="EH458" s="72"/>
      <c r="EI458" s="72"/>
      <c r="EJ458" s="72"/>
      <c r="EK458" s="72"/>
      <c r="EL458" s="72"/>
      <c r="EM458" s="72"/>
      <c r="EN458" s="72"/>
      <c r="EO458" s="72"/>
      <c r="EP458" s="72"/>
      <c r="EQ458" s="72"/>
      <c r="ER458" s="72"/>
      <c r="ES458" s="72"/>
      <c r="ET458" s="72"/>
      <c r="EU458" s="72"/>
      <c r="EV458" s="72"/>
      <c r="EW458" s="72"/>
      <c r="EX458" s="72"/>
      <c r="EY458" s="72"/>
      <c r="EZ458" s="72"/>
      <c r="FA458" s="72"/>
      <c r="FB458" s="72"/>
      <c r="FC458" s="72"/>
      <c r="FD458" s="72"/>
      <c r="FE458" s="72"/>
      <c r="FF458" s="72"/>
      <c r="FG458" s="72"/>
      <c r="FH458" s="72"/>
      <c r="FI458" s="72"/>
      <c r="FJ458" s="72"/>
      <c r="FK458" s="72"/>
      <c r="FL458" s="72"/>
      <c r="FM458" s="72"/>
      <c r="FN458" s="72"/>
      <c r="FO458" s="72"/>
      <c r="FP458" s="72"/>
      <c r="FQ458" s="72"/>
      <c r="FR458" s="72"/>
      <c r="FS458" s="72"/>
      <c r="FT458" s="72"/>
      <c r="FU458" s="72"/>
      <c r="FV458" s="72"/>
      <c r="FW458" s="72"/>
      <c r="FX458" s="72"/>
      <c r="FY458" s="72"/>
      <c r="FZ458" s="72"/>
      <c r="GA458" s="72"/>
      <c r="GB458" s="72"/>
      <c r="GC458" s="72"/>
      <c r="GD458" s="72"/>
      <c r="GE458" s="72"/>
      <c r="GF458" s="72"/>
      <c r="GG458" s="72"/>
      <c r="GH458" s="72"/>
      <c r="GI458" s="72"/>
      <c r="GJ458" s="72"/>
      <c r="GK458" s="72"/>
      <c r="GL458" s="72"/>
      <c r="GM458" s="72"/>
      <c r="GN458" s="72"/>
      <c r="GO458" s="72"/>
      <c r="GP458" s="72"/>
      <c r="GQ458" s="72"/>
      <c r="GR458" s="72"/>
      <c r="GS458" s="72"/>
    </row>
    <row r="459" spans="1:201" s="79" customFormat="1" ht="21.95" customHeight="1" x14ac:dyDescent="0.5">
      <c r="A459" s="453"/>
      <c r="B459" s="246"/>
      <c r="C459" s="246"/>
      <c r="D459" s="481"/>
      <c r="E459" s="499"/>
      <c r="F459" s="541"/>
      <c r="G459" s="542"/>
      <c r="H459" s="542"/>
      <c r="I459" s="471" t="s">
        <v>1262</v>
      </c>
      <c r="J459" s="456"/>
      <c r="K459" s="48"/>
      <c r="L459" s="72"/>
      <c r="M459" s="394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2"/>
      <c r="AX459" s="72"/>
      <c r="AY459" s="72"/>
      <c r="AZ459" s="72"/>
      <c r="BA459" s="72"/>
      <c r="BB459" s="72"/>
      <c r="BC459" s="72"/>
      <c r="BD459" s="72"/>
      <c r="BE459" s="72"/>
      <c r="BF459" s="72"/>
      <c r="BG459" s="72"/>
      <c r="BH459" s="72"/>
      <c r="BI459" s="72"/>
      <c r="BJ459" s="72"/>
      <c r="BK459" s="72"/>
      <c r="BL459" s="72"/>
      <c r="BM459" s="72"/>
      <c r="BN459" s="72"/>
      <c r="BO459" s="72"/>
      <c r="BP459" s="72"/>
      <c r="BQ459" s="72"/>
      <c r="BR459" s="72"/>
      <c r="BS459" s="72"/>
      <c r="BT459" s="72"/>
      <c r="BU459" s="72"/>
      <c r="BV459" s="72"/>
      <c r="BW459" s="72"/>
      <c r="BX459" s="72"/>
      <c r="BY459" s="72"/>
      <c r="BZ459" s="72"/>
      <c r="CA459" s="72"/>
      <c r="CB459" s="72"/>
      <c r="CC459" s="72"/>
      <c r="CD459" s="72"/>
      <c r="CE459" s="72"/>
      <c r="CF459" s="72"/>
      <c r="CG459" s="72"/>
      <c r="CH459" s="72"/>
      <c r="CI459" s="72"/>
      <c r="CJ459" s="72"/>
      <c r="CK459" s="72"/>
      <c r="CL459" s="72"/>
      <c r="CM459" s="72"/>
      <c r="CN459" s="72"/>
      <c r="CO459" s="72"/>
      <c r="CP459" s="72"/>
      <c r="CQ459" s="72"/>
      <c r="CR459" s="72"/>
      <c r="CS459" s="72"/>
      <c r="CT459" s="72"/>
      <c r="CU459" s="72"/>
      <c r="CV459" s="72"/>
      <c r="CW459" s="72"/>
      <c r="CX459" s="72"/>
      <c r="CY459" s="72"/>
      <c r="CZ459" s="72"/>
      <c r="DA459" s="72"/>
      <c r="DB459" s="72"/>
      <c r="DC459" s="72"/>
      <c r="DD459" s="72"/>
      <c r="DE459" s="72"/>
      <c r="DF459" s="72"/>
      <c r="DG459" s="72"/>
      <c r="DH459" s="72"/>
      <c r="DI459" s="72"/>
      <c r="DJ459" s="72"/>
      <c r="DK459" s="72"/>
      <c r="DL459" s="72"/>
      <c r="DM459" s="72"/>
      <c r="DN459" s="72"/>
      <c r="DO459" s="72"/>
      <c r="DP459" s="72"/>
      <c r="DQ459" s="72"/>
      <c r="DR459" s="72"/>
      <c r="DS459" s="72"/>
      <c r="DT459" s="72"/>
      <c r="DU459" s="72"/>
      <c r="DV459" s="72"/>
      <c r="DW459" s="72"/>
      <c r="DX459" s="72"/>
      <c r="DY459" s="72"/>
      <c r="DZ459" s="72"/>
      <c r="EA459" s="72"/>
      <c r="EB459" s="72"/>
      <c r="EC459" s="72"/>
      <c r="ED459" s="72"/>
      <c r="EE459" s="72"/>
      <c r="EF459" s="72"/>
      <c r="EG459" s="72"/>
      <c r="EH459" s="72"/>
      <c r="EI459" s="72"/>
      <c r="EJ459" s="72"/>
      <c r="EK459" s="72"/>
      <c r="EL459" s="72"/>
      <c r="EM459" s="72"/>
      <c r="EN459" s="72"/>
      <c r="EO459" s="72"/>
      <c r="EP459" s="72"/>
      <c r="EQ459" s="72"/>
      <c r="ER459" s="72"/>
      <c r="ES459" s="72"/>
      <c r="ET459" s="72"/>
      <c r="EU459" s="72"/>
      <c r="EV459" s="72"/>
      <c r="EW459" s="72"/>
      <c r="EX459" s="72"/>
      <c r="EY459" s="72"/>
      <c r="EZ459" s="72"/>
      <c r="FA459" s="72"/>
      <c r="FB459" s="72"/>
      <c r="FC459" s="72"/>
      <c r="FD459" s="72"/>
      <c r="FE459" s="72"/>
      <c r="FF459" s="72"/>
      <c r="FG459" s="72"/>
      <c r="FH459" s="72"/>
      <c r="FI459" s="72"/>
      <c r="FJ459" s="72"/>
      <c r="FK459" s="72"/>
      <c r="FL459" s="72"/>
      <c r="FM459" s="72"/>
      <c r="FN459" s="72"/>
      <c r="FO459" s="72"/>
      <c r="FP459" s="72"/>
      <c r="FQ459" s="72"/>
      <c r="FR459" s="72"/>
      <c r="FS459" s="72"/>
      <c r="FT459" s="72"/>
      <c r="FU459" s="72"/>
      <c r="FV459" s="72"/>
      <c r="FW459" s="72"/>
      <c r="FX459" s="72"/>
      <c r="FY459" s="72"/>
      <c r="FZ459" s="72"/>
      <c r="GA459" s="72"/>
      <c r="GB459" s="72"/>
      <c r="GC459" s="72"/>
      <c r="GD459" s="72"/>
      <c r="GE459" s="72"/>
      <c r="GF459" s="72"/>
      <c r="GG459" s="72"/>
      <c r="GH459" s="72"/>
      <c r="GI459" s="72"/>
      <c r="GJ459" s="72"/>
      <c r="GK459" s="72"/>
      <c r="GL459" s="72"/>
      <c r="GM459" s="72"/>
      <c r="GN459" s="72"/>
      <c r="GO459" s="72"/>
      <c r="GP459" s="72"/>
      <c r="GQ459" s="72"/>
      <c r="GR459" s="72"/>
      <c r="GS459" s="72"/>
    </row>
    <row r="460" spans="1:201" s="79" customFormat="1" ht="21.95" customHeight="1" x14ac:dyDescent="0.5">
      <c r="A460" s="814" t="s">
        <v>2736</v>
      </c>
      <c r="B460" s="814"/>
      <c r="C460" s="814"/>
      <c r="D460" s="814"/>
      <c r="E460" s="814"/>
      <c r="F460" s="814"/>
      <c r="G460" s="814"/>
      <c r="H460" s="814"/>
      <c r="I460" s="814"/>
      <c r="J460" s="814"/>
      <c r="K460" s="814"/>
      <c r="L460" s="72"/>
      <c r="M460" s="394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72"/>
      <c r="AX460" s="72"/>
      <c r="AY460" s="72"/>
      <c r="AZ460" s="72"/>
      <c r="BA460" s="72"/>
      <c r="BB460" s="72"/>
      <c r="BC460" s="72"/>
      <c r="BD460" s="72"/>
      <c r="BE460" s="72"/>
      <c r="BF460" s="72"/>
      <c r="BG460" s="72"/>
      <c r="BH460" s="72"/>
      <c r="BI460" s="72"/>
      <c r="BJ460" s="72"/>
      <c r="BK460" s="72"/>
      <c r="BL460" s="72"/>
      <c r="BM460" s="72"/>
      <c r="BN460" s="72"/>
      <c r="BO460" s="72"/>
      <c r="BP460" s="72"/>
      <c r="BQ460" s="72"/>
      <c r="BR460" s="72"/>
      <c r="BS460" s="72"/>
      <c r="BT460" s="72"/>
      <c r="BU460" s="72"/>
      <c r="BV460" s="72"/>
      <c r="BW460" s="72"/>
      <c r="BX460" s="72"/>
      <c r="BY460" s="72"/>
      <c r="BZ460" s="72"/>
      <c r="CA460" s="72"/>
      <c r="CB460" s="72"/>
      <c r="CC460" s="72"/>
      <c r="CD460" s="72"/>
      <c r="CE460" s="72"/>
      <c r="CF460" s="72"/>
      <c r="CG460" s="72"/>
      <c r="CH460" s="72"/>
      <c r="CI460" s="72"/>
      <c r="CJ460" s="72"/>
      <c r="CK460" s="72"/>
      <c r="CL460" s="72"/>
      <c r="CM460" s="72"/>
      <c r="CN460" s="72"/>
      <c r="CO460" s="72"/>
      <c r="CP460" s="72"/>
      <c r="CQ460" s="72"/>
      <c r="CR460" s="72"/>
      <c r="CS460" s="72"/>
      <c r="CT460" s="72"/>
      <c r="CU460" s="72"/>
      <c r="CV460" s="72"/>
      <c r="CW460" s="72"/>
      <c r="CX460" s="72"/>
      <c r="CY460" s="72"/>
      <c r="CZ460" s="72"/>
      <c r="DA460" s="72"/>
      <c r="DB460" s="72"/>
      <c r="DC460" s="72"/>
      <c r="DD460" s="72"/>
      <c r="DE460" s="72"/>
      <c r="DF460" s="72"/>
      <c r="DG460" s="72"/>
      <c r="DH460" s="72"/>
      <c r="DI460" s="72"/>
      <c r="DJ460" s="72"/>
      <c r="DK460" s="72"/>
      <c r="DL460" s="72"/>
      <c r="DM460" s="72"/>
      <c r="DN460" s="72"/>
      <c r="DO460" s="72"/>
      <c r="DP460" s="72"/>
      <c r="DQ460" s="72"/>
      <c r="DR460" s="72"/>
      <c r="DS460" s="72"/>
      <c r="DT460" s="72"/>
      <c r="DU460" s="72"/>
      <c r="DV460" s="72"/>
      <c r="DW460" s="72"/>
      <c r="DX460" s="72"/>
      <c r="DY460" s="72"/>
      <c r="DZ460" s="72"/>
      <c r="EA460" s="72"/>
      <c r="EB460" s="72"/>
      <c r="EC460" s="72"/>
      <c r="ED460" s="72"/>
      <c r="EE460" s="72"/>
      <c r="EF460" s="72"/>
      <c r="EG460" s="72"/>
      <c r="EH460" s="72"/>
      <c r="EI460" s="72"/>
      <c r="EJ460" s="72"/>
      <c r="EK460" s="72"/>
      <c r="EL460" s="72"/>
      <c r="EM460" s="72"/>
      <c r="EN460" s="72"/>
      <c r="EO460" s="72"/>
      <c r="EP460" s="72"/>
      <c r="EQ460" s="72"/>
      <c r="ER460" s="72"/>
      <c r="ES460" s="72"/>
      <c r="ET460" s="72"/>
      <c r="EU460" s="72"/>
      <c r="EV460" s="72"/>
      <c r="EW460" s="72"/>
      <c r="EX460" s="72"/>
      <c r="EY460" s="72"/>
      <c r="EZ460" s="72"/>
      <c r="FA460" s="72"/>
      <c r="FB460" s="72"/>
      <c r="FC460" s="72"/>
      <c r="FD460" s="72"/>
      <c r="FE460" s="72"/>
      <c r="FF460" s="72"/>
      <c r="FG460" s="72"/>
      <c r="FH460" s="72"/>
      <c r="FI460" s="72"/>
      <c r="FJ460" s="72"/>
      <c r="FK460" s="72"/>
      <c r="FL460" s="72"/>
      <c r="FM460" s="72"/>
      <c r="FN460" s="72"/>
      <c r="FO460" s="72"/>
      <c r="FP460" s="72"/>
      <c r="FQ460" s="72"/>
      <c r="FR460" s="72"/>
      <c r="FS460" s="72"/>
      <c r="FT460" s="72"/>
      <c r="FU460" s="72"/>
      <c r="FV460" s="72"/>
      <c r="FW460" s="72"/>
      <c r="FX460" s="72"/>
      <c r="FY460" s="72"/>
      <c r="FZ460" s="72"/>
      <c r="GA460" s="72"/>
      <c r="GB460" s="72"/>
      <c r="GC460" s="72"/>
      <c r="GD460" s="72"/>
      <c r="GE460" s="72"/>
      <c r="GF460" s="72"/>
      <c r="GG460" s="72"/>
      <c r="GH460" s="72"/>
      <c r="GI460" s="72"/>
      <c r="GJ460" s="72"/>
      <c r="GK460" s="72"/>
      <c r="GL460" s="72"/>
      <c r="GM460" s="72"/>
      <c r="GN460" s="72"/>
      <c r="GO460" s="72"/>
      <c r="GP460" s="72"/>
      <c r="GQ460" s="72"/>
      <c r="GR460" s="72"/>
      <c r="GS460" s="72"/>
    </row>
    <row r="462" spans="1:201" s="79" customFormat="1" ht="21.95" customHeight="1" x14ac:dyDescent="0.5">
      <c r="A462" s="924" t="s">
        <v>2690</v>
      </c>
      <c r="B462" s="924"/>
      <c r="C462" s="924"/>
      <c r="D462" s="924"/>
      <c r="E462" s="924"/>
      <c r="F462" s="924"/>
      <c r="G462" s="924"/>
      <c r="H462" s="924"/>
      <c r="I462" s="924"/>
      <c r="J462" s="924"/>
      <c r="K462" s="924"/>
      <c r="L462" s="72"/>
      <c r="M462" s="394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72"/>
      <c r="AQ462" s="72"/>
      <c r="AR462" s="72"/>
      <c r="AS462" s="72"/>
      <c r="AT462" s="72"/>
      <c r="AU462" s="72"/>
      <c r="AV462" s="72"/>
      <c r="AW462" s="72"/>
      <c r="AX462" s="72"/>
      <c r="AY462" s="72"/>
      <c r="AZ462" s="72"/>
      <c r="BA462" s="72"/>
      <c r="BB462" s="72"/>
      <c r="BC462" s="72"/>
      <c r="BD462" s="72"/>
      <c r="BE462" s="72"/>
      <c r="BF462" s="72"/>
      <c r="BG462" s="72"/>
      <c r="BH462" s="72"/>
      <c r="BI462" s="72"/>
      <c r="BJ462" s="72"/>
      <c r="BK462" s="72"/>
      <c r="BL462" s="72"/>
      <c r="BM462" s="72"/>
      <c r="BN462" s="72"/>
      <c r="BO462" s="72"/>
      <c r="BP462" s="72"/>
      <c r="BQ462" s="72"/>
      <c r="BR462" s="72"/>
      <c r="BS462" s="72"/>
      <c r="BT462" s="72"/>
      <c r="BU462" s="72"/>
      <c r="BV462" s="72"/>
      <c r="BW462" s="72"/>
      <c r="BX462" s="72"/>
      <c r="BY462" s="72"/>
      <c r="BZ462" s="72"/>
      <c r="CA462" s="72"/>
      <c r="CB462" s="72"/>
      <c r="CC462" s="72"/>
      <c r="CD462" s="72"/>
      <c r="CE462" s="72"/>
      <c r="CF462" s="72"/>
      <c r="CG462" s="72"/>
      <c r="CH462" s="72"/>
      <c r="CI462" s="72"/>
      <c r="CJ462" s="72"/>
      <c r="CK462" s="72"/>
      <c r="CL462" s="72"/>
      <c r="CM462" s="72"/>
      <c r="CN462" s="72"/>
      <c r="CO462" s="72"/>
      <c r="CP462" s="72"/>
      <c r="CQ462" s="72"/>
      <c r="CR462" s="72"/>
      <c r="CS462" s="72"/>
      <c r="CT462" s="72"/>
      <c r="CU462" s="72"/>
      <c r="CV462" s="72"/>
      <c r="CW462" s="72"/>
      <c r="CX462" s="72"/>
      <c r="CY462" s="72"/>
      <c r="CZ462" s="72"/>
      <c r="DA462" s="72"/>
      <c r="DB462" s="72"/>
      <c r="DC462" s="72"/>
      <c r="DD462" s="72"/>
      <c r="DE462" s="72"/>
      <c r="DF462" s="72"/>
      <c r="DG462" s="72"/>
      <c r="DH462" s="72"/>
      <c r="DI462" s="72"/>
      <c r="DJ462" s="72"/>
      <c r="DK462" s="72"/>
      <c r="DL462" s="72"/>
      <c r="DM462" s="72"/>
      <c r="DN462" s="72"/>
      <c r="DO462" s="72"/>
      <c r="DP462" s="72"/>
      <c r="DQ462" s="72"/>
      <c r="DR462" s="72"/>
      <c r="DS462" s="72"/>
      <c r="DT462" s="72"/>
      <c r="DU462" s="72"/>
      <c r="DV462" s="72"/>
      <c r="DW462" s="72"/>
      <c r="DX462" s="72"/>
      <c r="DY462" s="72"/>
      <c r="DZ462" s="72"/>
      <c r="EA462" s="72"/>
      <c r="EB462" s="72"/>
      <c r="EC462" s="72"/>
      <c r="ED462" s="72"/>
      <c r="EE462" s="72"/>
      <c r="EF462" s="72"/>
      <c r="EG462" s="72"/>
      <c r="EH462" s="72"/>
      <c r="EI462" s="72"/>
      <c r="EJ462" s="72"/>
      <c r="EK462" s="72"/>
      <c r="EL462" s="72"/>
      <c r="EM462" s="72"/>
      <c r="EN462" s="72"/>
      <c r="EO462" s="72"/>
      <c r="EP462" s="72"/>
      <c r="EQ462" s="72"/>
      <c r="ER462" s="72"/>
      <c r="ES462" s="72"/>
      <c r="ET462" s="72"/>
      <c r="EU462" s="72"/>
      <c r="EV462" s="72"/>
      <c r="EW462" s="72"/>
      <c r="EX462" s="72"/>
      <c r="EY462" s="72"/>
      <c r="EZ462" s="72"/>
      <c r="FA462" s="72"/>
      <c r="FB462" s="72"/>
      <c r="FC462" s="72"/>
      <c r="FD462" s="72"/>
      <c r="FE462" s="72"/>
      <c r="FF462" s="72"/>
      <c r="FG462" s="72"/>
      <c r="FH462" s="72"/>
      <c r="FI462" s="72"/>
      <c r="FJ462" s="72"/>
      <c r="FK462" s="72"/>
      <c r="FL462" s="72"/>
      <c r="FM462" s="72"/>
      <c r="FN462" s="72"/>
      <c r="FO462" s="72"/>
      <c r="FP462" s="72"/>
      <c r="FQ462" s="72"/>
      <c r="FR462" s="72"/>
      <c r="FS462" s="72"/>
      <c r="FT462" s="72"/>
      <c r="FU462" s="72"/>
      <c r="FV462" s="72"/>
      <c r="FW462" s="72"/>
      <c r="FX462" s="72"/>
      <c r="FY462" s="72"/>
      <c r="FZ462" s="72"/>
      <c r="GA462" s="72"/>
      <c r="GB462" s="72"/>
      <c r="GC462" s="72"/>
      <c r="GD462" s="72"/>
      <c r="GE462" s="72"/>
      <c r="GF462" s="72"/>
      <c r="GG462" s="72"/>
      <c r="GH462" s="72"/>
      <c r="GI462" s="72"/>
      <c r="GJ462" s="72"/>
      <c r="GK462" s="72"/>
      <c r="GL462" s="72"/>
      <c r="GM462" s="72"/>
      <c r="GN462" s="72"/>
      <c r="GO462" s="72"/>
      <c r="GP462" s="72"/>
      <c r="GQ462" s="72"/>
      <c r="GR462" s="72"/>
      <c r="GS462" s="72"/>
    </row>
    <row r="463" spans="1:201" s="79" customFormat="1" ht="21.95" customHeight="1" x14ac:dyDescent="0.5">
      <c r="A463" s="445"/>
      <c r="B463" s="11"/>
      <c r="C463" s="11"/>
      <c r="D463" s="31" t="s">
        <v>63</v>
      </c>
      <c r="E463" s="12" t="s">
        <v>73</v>
      </c>
      <c r="F463" s="13"/>
      <c r="G463" s="14"/>
      <c r="H463" s="16" t="s">
        <v>75</v>
      </c>
      <c r="I463" s="31" t="s">
        <v>65</v>
      </c>
      <c r="J463" s="15" t="s">
        <v>67</v>
      </c>
      <c r="K463" s="31" t="s">
        <v>69</v>
      </c>
      <c r="L463" s="72"/>
      <c r="M463" s="394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2"/>
      <c r="AX463" s="72"/>
      <c r="AY463" s="72"/>
      <c r="AZ463" s="72"/>
      <c r="BA463" s="72"/>
      <c r="BB463" s="72"/>
      <c r="BC463" s="72"/>
      <c r="BD463" s="72"/>
      <c r="BE463" s="72"/>
      <c r="BF463" s="72"/>
      <c r="BG463" s="72"/>
      <c r="BH463" s="72"/>
      <c r="BI463" s="72"/>
      <c r="BJ463" s="72"/>
      <c r="BK463" s="72"/>
      <c r="BL463" s="72"/>
      <c r="BM463" s="72"/>
      <c r="BN463" s="72"/>
      <c r="BO463" s="72"/>
      <c r="BP463" s="72"/>
      <c r="BQ463" s="72"/>
      <c r="BR463" s="72"/>
      <c r="BS463" s="72"/>
      <c r="BT463" s="72"/>
      <c r="BU463" s="72"/>
      <c r="BV463" s="72"/>
      <c r="BW463" s="72"/>
      <c r="BX463" s="72"/>
      <c r="BY463" s="72"/>
      <c r="BZ463" s="72"/>
      <c r="CA463" s="72"/>
      <c r="CB463" s="72"/>
      <c r="CC463" s="72"/>
      <c r="CD463" s="72"/>
      <c r="CE463" s="72"/>
      <c r="CF463" s="72"/>
      <c r="CG463" s="72"/>
      <c r="CH463" s="72"/>
      <c r="CI463" s="72"/>
      <c r="CJ463" s="72"/>
      <c r="CK463" s="72"/>
      <c r="CL463" s="72"/>
      <c r="CM463" s="72"/>
      <c r="CN463" s="72"/>
      <c r="CO463" s="72"/>
      <c r="CP463" s="72"/>
      <c r="CQ463" s="72"/>
      <c r="CR463" s="72"/>
      <c r="CS463" s="72"/>
      <c r="CT463" s="72"/>
      <c r="CU463" s="72"/>
      <c r="CV463" s="72"/>
      <c r="CW463" s="72"/>
      <c r="CX463" s="72"/>
      <c r="CY463" s="72"/>
      <c r="CZ463" s="72"/>
      <c r="DA463" s="72"/>
      <c r="DB463" s="72"/>
      <c r="DC463" s="72"/>
      <c r="DD463" s="72"/>
      <c r="DE463" s="72"/>
      <c r="DF463" s="72"/>
      <c r="DG463" s="72"/>
      <c r="DH463" s="72"/>
      <c r="DI463" s="72"/>
      <c r="DJ463" s="72"/>
      <c r="DK463" s="72"/>
      <c r="DL463" s="72"/>
      <c r="DM463" s="72"/>
      <c r="DN463" s="72"/>
      <c r="DO463" s="72"/>
      <c r="DP463" s="72"/>
      <c r="DQ463" s="72"/>
      <c r="DR463" s="72"/>
      <c r="DS463" s="72"/>
      <c r="DT463" s="72"/>
      <c r="DU463" s="72"/>
      <c r="DV463" s="72"/>
      <c r="DW463" s="72"/>
      <c r="DX463" s="72"/>
      <c r="DY463" s="72"/>
      <c r="DZ463" s="72"/>
      <c r="EA463" s="72"/>
      <c r="EB463" s="72"/>
      <c r="EC463" s="72"/>
      <c r="ED463" s="72"/>
      <c r="EE463" s="72"/>
      <c r="EF463" s="72"/>
      <c r="EG463" s="72"/>
      <c r="EH463" s="72"/>
      <c r="EI463" s="72"/>
      <c r="EJ463" s="72"/>
      <c r="EK463" s="72"/>
      <c r="EL463" s="72"/>
      <c r="EM463" s="72"/>
      <c r="EN463" s="72"/>
      <c r="EO463" s="72"/>
      <c r="EP463" s="72"/>
      <c r="EQ463" s="72"/>
      <c r="ER463" s="72"/>
      <c r="ES463" s="72"/>
      <c r="ET463" s="72"/>
      <c r="EU463" s="72"/>
      <c r="EV463" s="72"/>
      <c r="EW463" s="72"/>
      <c r="EX463" s="72"/>
      <c r="EY463" s="72"/>
      <c r="EZ463" s="72"/>
      <c r="FA463" s="72"/>
      <c r="FB463" s="72"/>
      <c r="FC463" s="72"/>
      <c r="FD463" s="72"/>
      <c r="FE463" s="72"/>
      <c r="FF463" s="72"/>
      <c r="FG463" s="72"/>
      <c r="FH463" s="72"/>
      <c r="FI463" s="72"/>
      <c r="FJ463" s="72"/>
      <c r="FK463" s="72"/>
      <c r="FL463" s="72"/>
      <c r="FM463" s="72"/>
      <c r="FN463" s="72"/>
      <c r="FO463" s="72"/>
      <c r="FP463" s="72"/>
      <c r="FQ463" s="72"/>
      <c r="FR463" s="72"/>
      <c r="FS463" s="72"/>
      <c r="FT463" s="72"/>
      <c r="FU463" s="72"/>
      <c r="FV463" s="72"/>
      <c r="FW463" s="72"/>
      <c r="FX463" s="72"/>
      <c r="FY463" s="72"/>
      <c r="FZ463" s="72"/>
      <c r="GA463" s="72"/>
      <c r="GB463" s="72"/>
      <c r="GC463" s="72"/>
      <c r="GD463" s="72"/>
      <c r="GE463" s="72"/>
      <c r="GF463" s="72"/>
      <c r="GG463" s="72"/>
      <c r="GH463" s="72"/>
      <c r="GI463" s="72"/>
      <c r="GJ463" s="72"/>
      <c r="GK463" s="72"/>
      <c r="GL463" s="72"/>
      <c r="GM463" s="72"/>
      <c r="GN463" s="72"/>
      <c r="GO463" s="72"/>
      <c r="GP463" s="72"/>
      <c r="GQ463" s="72"/>
      <c r="GR463" s="72"/>
      <c r="GS463" s="72"/>
    </row>
    <row r="464" spans="1:201" s="79" customFormat="1" ht="21.95" customHeight="1" x14ac:dyDescent="0.5">
      <c r="A464" s="446" t="s">
        <v>61</v>
      </c>
      <c r="B464" s="446" t="s">
        <v>12</v>
      </c>
      <c r="C464" s="446" t="s">
        <v>62</v>
      </c>
      <c r="D464" s="2" t="s">
        <v>64</v>
      </c>
      <c r="E464" s="526">
        <v>2560</v>
      </c>
      <c r="F464" s="526">
        <v>2562</v>
      </c>
      <c r="G464" s="16">
        <v>2561</v>
      </c>
      <c r="H464" s="26" t="s">
        <v>76</v>
      </c>
      <c r="I464" s="2" t="s">
        <v>66</v>
      </c>
      <c r="J464" s="17" t="s">
        <v>68</v>
      </c>
      <c r="K464" s="2" t="s">
        <v>70</v>
      </c>
      <c r="L464" s="72"/>
      <c r="M464" s="394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  <c r="AV464" s="72"/>
      <c r="AW464" s="72"/>
      <c r="AX464" s="72"/>
      <c r="AY464" s="72"/>
      <c r="AZ464" s="72"/>
      <c r="BA464" s="72"/>
      <c r="BB464" s="72"/>
      <c r="BC464" s="72"/>
      <c r="BD464" s="72"/>
      <c r="BE464" s="72"/>
      <c r="BF464" s="72"/>
      <c r="BG464" s="72"/>
      <c r="BH464" s="72"/>
      <c r="BI464" s="72"/>
      <c r="BJ464" s="72"/>
      <c r="BK464" s="72"/>
      <c r="BL464" s="72"/>
      <c r="BM464" s="72"/>
      <c r="BN464" s="72"/>
      <c r="BO464" s="72"/>
      <c r="BP464" s="72"/>
      <c r="BQ464" s="72"/>
      <c r="BR464" s="72"/>
      <c r="BS464" s="72"/>
      <c r="BT464" s="72"/>
      <c r="BU464" s="72"/>
      <c r="BV464" s="72"/>
      <c r="BW464" s="72"/>
      <c r="BX464" s="72"/>
      <c r="BY464" s="72"/>
      <c r="BZ464" s="72"/>
      <c r="CA464" s="72"/>
      <c r="CB464" s="72"/>
      <c r="CC464" s="72"/>
      <c r="CD464" s="72"/>
      <c r="CE464" s="72"/>
      <c r="CF464" s="72"/>
      <c r="CG464" s="72"/>
      <c r="CH464" s="72"/>
      <c r="CI464" s="72"/>
      <c r="CJ464" s="72"/>
      <c r="CK464" s="72"/>
      <c r="CL464" s="72"/>
      <c r="CM464" s="72"/>
      <c r="CN464" s="72"/>
      <c r="CO464" s="72"/>
      <c r="CP464" s="72"/>
      <c r="CQ464" s="72"/>
      <c r="CR464" s="72"/>
      <c r="CS464" s="72"/>
      <c r="CT464" s="72"/>
      <c r="CU464" s="72"/>
      <c r="CV464" s="72"/>
      <c r="CW464" s="72"/>
      <c r="CX464" s="72"/>
      <c r="CY464" s="72"/>
      <c r="CZ464" s="72"/>
      <c r="DA464" s="72"/>
      <c r="DB464" s="72"/>
      <c r="DC464" s="72"/>
      <c r="DD464" s="72"/>
      <c r="DE464" s="72"/>
      <c r="DF464" s="72"/>
      <c r="DG464" s="72"/>
      <c r="DH464" s="72"/>
      <c r="DI464" s="72"/>
      <c r="DJ464" s="72"/>
      <c r="DK464" s="72"/>
      <c r="DL464" s="72"/>
      <c r="DM464" s="72"/>
      <c r="DN464" s="72"/>
      <c r="DO464" s="72"/>
      <c r="DP464" s="72"/>
      <c r="DQ464" s="72"/>
      <c r="DR464" s="72"/>
      <c r="DS464" s="72"/>
      <c r="DT464" s="72"/>
      <c r="DU464" s="72"/>
      <c r="DV464" s="72"/>
      <c r="DW464" s="72"/>
      <c r="DX464" s="72"/>
      <c r="DY464" s="72"/>
      <c r="DZ464" s="72"/>
      <c r="EA464" s="72"/>
      <c r="EB464" s="72"/>
      <c r="EC464" s="72"/>
      <c r="ED464" s="72"/>
      <c r="EE464" s="72"/>
      <c r="EF464" s="72"/>
      <c r="EG464" s="72"/>
      <c r="EH464" s="72"/>
      <c r="EI464" s="72"/>
      <c r="EJ464" s="72"/>
      <c r="EK464" s="72"/>
      <c r="EL464" s="72"/>
      <c r="EM464" s="72"/>
      <c r="EN464" s="72"/>
      <c r="EO464" s="72"/>
      <c r="EP464" s="72"/>
      <c r="EQ464" s="72"/>
      <c r="ER464" s="72"/>
      <c r="ES464" s="72"/>
      <c r="ET464" s="72"/>
      <c r="EU464" s="72"/>
      <c r="EV464" s="72"/>
      <c r="EW464" s="72"/>
      <c r="EX464" s="72"/>
      <c r="EY464" s="72"/>
      <c r="EZ464" s="72"/>
      <c r="FA464" s="72"/>
      <c r="FB464" s="72"/>
      <c r="FC464" s="72"/>
      <c r="FD464" s="72"/>
      <c r="FE464" s="72"/>
      <c r="FF464" s="72"/>
      <c r="FG464" s="72"/>
      <c r="FH464" s="72"/>
      <c r="FI464" s="72"/>
      <c r="FJ464" s="72"/>
      <c r="FK464" s="72"/>
      <c r="FL464" s="72"/>
      <c r="FM464" s="72"/>
      <c r="FN464" s="72"/>
      <c r="FO464" s="72"/>
      <c r="FP464" s="72"/>
      <c r="FQ464" s="72"/>
      <c r="FR464" s="72"/>
      <c r="FS464" s="72"/>
      <c r="FT464" s="72"/>
      <c r="FU464" s="72"/>
      <c r="FV464" s="72"/>
      <c r="FW464" s="72"/>
      <c r="FX464" s="72"/>
      <c r="FY464" s="72"/>
      <c r="FZ464" s="72"/>
      <c r="GA464" s="72"/>
      <c r="GB464" s="72"/>
      <c r="GC464" s="72"/>
      <c r="GD464" s="72"/>
      <c r="GE464" s="72"/>
      <c r="GF464" s="72"/>
      <c r="GG464" s="72"/>
      <c r="GH464" s="72"/>
      <c r="GI464" s="72"/>
      <c r="GJ464" s="72"/>
      <c r="GK464" s="72"/>
      <c r="GL464" s="72"/>
      <c r="GM464" s="72"/>
      <c r="GN464" s="72"/>
      <c r="GO464" s="72"/>
      <c r="GP464" s="72"/>
      <c r="GQ464" s="72"/>
      <c r="GR464" s="72"/>
      <c r="GS464" s="72"/>
    </row>
    <row r="465" spans="1:201" s="79" customFormat="1" ht="21.95" customHeight="1" x14ac:dyDescent="0.5">
      <c r="A465" s="447"/>
      <c r="B465" s="18"/>
      <c r="C465" s="18"/>
      <c r="D465" s="3"/>
      <c r="E465" s="19" t="s">
        <v>9</v>
      </c>
      <c r="F465" s="19" t="s">
        <v>9</v>
      </c>
      <c r="G465" s="19" t="s">
        <v>9</v>
      </c>
      <c r="H465" s="95"/>
      <c r="I465" s="20"/>
      <c r="J465" s="20"/>
      <c r="K465" s="20"/>
      <c r="L465" s="72"/>
      <c r="M465" s="394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2"/>
      <c r="AX465" s="72"/>
      <c r="AY465" s="72"/>
      <c r="AZ465" s="72"/>
      <c r="BA465" s="72"/>
      <c r="BB465" s="72"/>
      <c r="BC465" s="72"/>
      <c r="BD465" s="72"/>
      <c r="BE465" s="72"/>
      <c r="BF465" s="72"/>
      <c r="BG465" s="72"/>
      <c r="BH465" s="72"/>
      <c r="BI465" s="72"/>
      <c r="BJ465" s="72"/>
      <c r="BK465" s="72"/>
      <c r="BL465" s="72"/>
      <c r="BM465" s="72"/>
      <c r="BN465" s="72"/>
      <c r="BO465" s="72"/>
      <c r="BP465" s="72"/>
      <c r="BQ465" s="72"/>
      <c r="BR465" s="72"/>
      <c r="BS465" s="72"/>
      <c r="BT465" s="72"/>
      <c r="BU465" s="72"/>
      <c r="BV465" s="72"/>
      <c r="BW465" s="72"/>
      <c r="BX465" s="72"/>
      <c r="BY465" s="72"/>
      <c r="BZ465" s="72"/>
      <c r="CA465" s="72"/>
      <c r="CB465" s="72"/>
      <c r="CC465" s="72"/>
      <c r="CD465" s="72"/>
      <c r="CE465" s="72"/>
      <c r="CF465" s="72"/>
      <c r="CG465" s="72"/>
      <c r="CH465" s="72"/>
      <c r="CI465" s="72"/>
      <c r="CJ465" s="72"/>
      <c r="CK465" s="72"/>
      <c r="CL465" s="72"/>
      <c r="CM465" s="72"/>
      <c r="CN465" s="72"/>
      <c r="CO465" s="72"/>
      <c r="CP465" s="72"/>
      <c r="CQ465" s="72"/>
      <c r="CR465" s="72"/>
      <c r="CS465" s="72"/>
      <c r="CT465" s="72"/>
      <c r="CU465" s="72"/>
      <c r="CV465" s="72"/>
      <c r="CW465" s="72"/>
      <c r="CX465" s="72"/>
      <c r="CY465" s="72"/>
      <c r="CZ465" s="72"/>
      <c r="DA465" s="72"/>
      <c r="DB465" s="72"/>
      <c r="DC465" s="72"/>
      <c r="DD465" s="72"/>
      <c r="DE465" s="72"/>
      <c r="DF465" s="72"/>
      <c r="DG465" s="72"/>
      <c r="DH465" s="72"/>
      <c r="DI465" s="72"/>
      <c r="DJ465" s="72"/>
      <c r="DK465" s="72"/>
      <c r="DL465" s="72"/>
      <c r="DM465" s="72"/>
      <c r="DN465" s="72"/>
      <c r="DO465" s="72"/>
      <c r="DP465" s="72"/>
      <c r="DQ465" s="72"/>
      <c r="DR465" s="72"/>
      <c r="DS465" s="72"/>
      <c r="DT465" s="72"/>
      <c r="DU465" s="72"/>
      <c r="DV465" s="72"/>
      <c r="DW465" s="72"/>
      <c r="DX465" s="72"/>
      <c r="DY465" s="72"/>
      <c r="DZ465" s="72"/>
      <c r="EA465" s="72"/>
      <c r="EB465" s="72"/>
      <c r="EC465" s="72"/>
      <c r="ED465" s="72"/>
      <c r="EE465" s="72"/>
      <c r="EF465" s="72"/>
      <c r="EG465" s="72"/>
      <c r="EH465" s="72"/>
      <c r="EI465" s="72"/>
      <c r="EJ465" s="72"/>
      <c r="EK465" s="72"/>
      <c r="EL465" s="72"/>
      <c r="EM465" s="72"/>
      <c r="EN465" s="72"/>
      <c r="EO465" s="72"/>
      <c r="EP465" s="72"/>
      <c r="EQ465" s="72"/>
      <c r="ER465" s="72"/>
      <c r="ES465" s="72"/>
      <c r="ET465" s="72"/>
      <c r="EU465" s="72"/>
      <c r="EV465" s="72"/>
      <c r="EW465" s="72"/>
      <c r="EX465" s="72"/>
      <c r="EY465" s="72"/>
      <c r="EZ465" s="72"/>
      <c r="FA465" s="72"/>
      <c r="FB465" s="72"/>
      <c r="FC465" s="72"/>
      <c r="FD465" s="72"/>
      <c r="FE465" s="72"/>
      <c r="FF465" s="72"/>
      <c r="FG465" s="72"/>
      <c r="FH465" s="72"/>
      <c r="FI465" s="72"/>
      <c r="FJ465" s="72"/>
      <c r="FK465" s="72"/>
      <c r="FL465" s="72"/>
      <c r="FM465" s="72"/>
      <c r="FN465" s="72"/>
      <c r="FO465" s="72"/>
      <c r="FP465" s="72"/>
      <c r="FQ465" s="72"/>
      <c r="FR465" s="72"/>
      <c r="FS465" s="72"/>
      <c r="FT465" s="72"/>
      <c r="FU465" s="72"/>
      <c r="FV465" s="72"/>
      <c r="FW465" s="72"/>
      <c r="FX465" s="72"/>
      <c r="FY465" s="72"/>
      <c r="FZ465" s="72"/>
      <c r="GA465" s="72"/>
      <c r="GB465" s="72"/>
      <c r="GC465" s="72"/>
      <c r="GD465" s="72"/>
      <c r="GE465" s="72"/>
      <c r="GF465" s="72"/>
      <c r="GG465" s="72"/>
      <c r="GH465" s="72"/>
      <c r="GI465" s="72"/>
      <c r="GJ465" s="72"/>
      <c r="GK465" s="72"/>
      <c r="GL465" s="72"/>
      <c r="GM465" s="72"/>
      <c r="GN465" s="72"/>
      <c r="GO465" s="72"/>
      <c r="GP465" s="72"/>
      <c r="GQ465" s="72"/>
      <c r="GR465" s="72"/>
      <c r="GS465" s="72"/>
    </row>
    <row r="466" spans="1:201" s="79" customFormat="1" ht="21.95" customHeight="1" x14ac:dyDescent="0.5">
      <c r="A466" s="40">
        <v>5</v>
      </c>
      <c r="B466" s="395" t="s">
        <v>766</v>
      </c>
      <c r="C466" s="395" t="s">
        <v>767</v>
      </c>
      <c r="D466" s="395" t="s">
        <v>768</v>
      </c>
      <c r="E466" s="142">
        <v>400000</v>
      </c>
      <c r="F466" s="112"/>
      <c r="G466" s="112"/>
      <c r="H466" s="43" t="s">
        <v>11</v>
      </c>
      <c r="I466" s="395" t="s">
        <v>769</v>
      </c>
      <c r="J466" s="41" t="s">
        <v>94</v>
      </c>
      <c r="K466" s="452" t="s">
        <v>94</v>
      </c>
      <c r="L466" s="72"/>
      <c r="M466" s="394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2"/>
      <c r="AX466" s="72"/>
      <c r="AY466" s="72"/>
      <c r="AZ466" s="72"/>
      <c r="BA466" s="72"/>
      <c r="BB466" s="72"/>
      <c r="BC466" s="72"/>
      <c r="BD466" s="72"/>
      <c r="BE466" s="72"/>
      <c r="BF466" s="72"/>
      <c r="BG466" s="72"/>
      <c r="BH466" s="72"/>
      <c r="BI466" s="72"/>
      <c r="BJ466" s="72"/>
      <c r="BK466" s="72"/>
      <c r="BL466" s="72"/>
      <c r="BM466" s="72"/>
      <c r="BN466" s="72"/>
      <c r="BO466" s="72"/>
      <c r="BP466" s="72"/>
      <c r="BQ466" s="72"/>
      <c r="BR466" s="72"/>
      <c r="BS466" s="72"/>
      <c r="BT466" s="72"/>
      <c r="BU466" s="72"/>
      <c r="BV466" s="72"/>
      <c r="BW466" s="72"/>
      <c r="BX466" s="72"/>
      <c r="BY466" s="72"/>
      <c r="BZ466" s="72"/>
      <c r="CA466" s="72"/>
      <c r="CB466" s="72"/>
      <c r="CC466" s="72"/>
      <c r="CD466" s="72"/>
      <c r="CE466" s="72"/>
      <c r="CF466" s="72"/>
      <c r="CG466" s="72"/>
      <c r="CH466" s="72"/>
      <c r="CI466" s="72"/>
      <c r="CJ466" s="72"/>
      <c r="CK466" s="72"/>
      <c r="CL466" s="72"/>
      <c r="CM466" s="72"/>
      <c r="CN466" s="72"/>
      <c r="CO466" s="72"/>
      <c r="CP466" s="72"/>
      <c r="CQ466" s="72"/>
      <c r="CR466" s="72"/>
      <c r="CS466" s="72"/>
      <c r="CT466" s="72"/>
      <c r="CU466" s="72"/>
      <c r="CV466" s="72"/>
      <c r="CW466" s="72"/>
      <c r="CX466" s="72"/>
      <c r="CY466" s="72"/>
      <c r="CZ466" s="72"/>
      <c r="DA466" s="72"/>
      <c r="DB466" s="72"/>
      <c r="DC466" s="72"/>
      <c r="DD466" s="72"/>
      <c r="DE466" s="72"/>
      <c r="DF466" s="72"/>
      <c r="DG466" s="72"/>
      <c r="DH466" s="72"/>
      <c r="DI466" s="72"/>
      <c r="DJ466" s="72"/>
      <c r="DK466" s="72"/>
      <c r="DL466" s="72"/>
      <c r="DM466" s="72"/>
      <c r="DN466" s="72"/>
      <c r="DO466" s="72"/>
      <c r="DP466" s="72"/>
      <c r="DQ466" s="72"/>
      <c r="DR466" s="72"/>
      <c r="DS466" s="72"/>
      <c r="DT466" s="72"/>
      <c r="DU466" s="72"/>
      <c r="DV466" s="72"/>
      <c r="DW466" s="72"/>
      <c r="DX466" s="72"/>
      <c r="DY466" s="72"/>
      <c r="DZ466" s="72"/>
      <c r="EA466" s="72"/>
      <c r="EB466" s="72"/>
      <c r="EC466" s="72"/>
      <c r="ED466" s="72"/>
      <c r="EE466" s="72"/>
      <c r="EF466" s="72"/>
      <c r="EG466" s="72"/>
      <c r="EH466" s="72"/>
      <c r="EI466" s="72"/>
      <c r="EJ466" s="72"/>
      <c r="EK466" s="72"/>
      <c r="EL466" s="72"/>
      <c r="EM466" s="72"/>
      <c r="EN466" s="72"/>
      <c r="EO466" s="72"/>
      <c r="EP466" s="72"/>
      <c r="EQ466" s="72"/>
      <c r="ER466" s="72"/>
      <c r="ES466" s="72"/>
      <c r="ET466" s="72"/>
      <c r="EU466" s="72"/>
      <c r="EV466" s="72"/>
      <c r="EW466" s="72"/>
      <c r="EX466" s="72"/>
      <c r="EY466" s="72"/>
      <c r="EZ466" s="72"/>
      <c r="FA466" s="72"/>
      <c r="FB466" s="72"/>
      <c r="FC466" s="72"/>
      <c r="FD466" s="72"/>
      <c r="FE466" s="72"/>
      <c r="FF466" s="72"/>
      <c r="FG466" s="72"/>
      <c r="FH466" s="72"/>
      <c r="FI466" s="72"/>
      <c r="FJ466" s="72"/>
      <c r="FK466" s="72"/>
      <c r="FL466" s="72"/>
      <c r="FM466" s="72"/>
      <c r="FN466" s="72"/>
      <c r="FO466" s="72"/>
      <c r="FP466" s="72"/>
      <c r="FQ466" s="72"/>
      <c r="FR466" s="72"/>
      <c r="FS466" s="72"/>
      <c r="FT466" s="72"/>
      <c r="FU466" s="72"/>
      <c r="FV466" s="72"/>
      <c r="FW466" s="72"/>
      <c r="FX466" s="72"/>
      <c r="FY466" s="72"/>
      <c r="FZ466" s="72"/>
      <c r="GA466" s="72"/>
      <c r="GB466" s="72"/>
      <c r="GC466" s="72"/>
      <c r="GD466" s="72"/>
      <c r="GE466" s="72"/>
      <c r="GF466" s="72"/>
      <c r="GG466" s="72"/>
      <c r="GH466" s="72"/>
      <c r="GI466" s="72"/>
      <c r="GJ466" s="72"/>
      <c r="GK466" s="72"/>
      <c r="GL466" s="72"/>
      <c r="GM466" s="72"/>
      <c r="GN466" s="72"/>
      <c r="GO466" s="72"/>
      <c r="GP466" s="72"/>
      <c r="GQ466" s="72"/>
      <c r="GR466" s="72"/>
      <c r="GS466" s="72"/>
    </row>
    <row r="467" spans="1:201" s="79" customFormat="1" ht="21.95" customHeight="1" x14ac:dyDescent="0.5">
      <c r="A467" s="40"/>
      <c r="B467" s="395" t="s">
        <v>770</v>
      </c>
      <c r="C467" s="395" t="s">
        <v>771</v>
      </c>
      <c r="D467" s="395" t="s">
        <v>772</v>
      </c>
      <c r="E467" s="141" t="s">
        <v>93</v>
      </c>
      <c r="F467" s="41"/>
      <c r="G467" s="41"/>
      <c r="H467" s="53" t="s">
        <v>12</v>
      </c>
      <c r="I467" s="395" t="s">
        <v>773</v>
      </c>
      <c r="J467" s="41"/>
      <c r="K467" s="343"/>
      <c r="L467" s="72"/>
      <c r="M467" s="394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2"/>
      <c r="AX467" s="72"/>
      <c r="AY467" s="72"/>
      <c r="AZ467" s="72"/>
      <c r="BA467" s="72"/>
      <c r="BB467" s="72"/>
      <c r="BC467" s="72"/>
      <c r="BD467" s="72"/>
      <c r="BE467" s="72"/>
      <c r="BF467" s="72"/>
      <c r="BG467" s="72"/>
      <c r="BH467" s="72"/>
      <c r="BI467" s="72"/>
      <c r="BJ467" s="72"/>
      <c r="BK467" s="72"/>
      <c r="BL467" s="72"/>
      <c r="BM467" s="72"/>
      <c r="BN467" s="72"/>
      <c r="BO467" s="72"/>
      <c r="BP467" s="72"/>
      <c r="BQ467" s="72"/>
      <c r="BR467" s="72"/>
      <c r="BS467" s="72"/>
      <c r="BT467" s="72"/>
      <c r="BU467" s="72"/>
      <c r="BV467" s="72"/>
      <c r="BW467" s="72"/>
      <c r="BX467" s="72"/>
      <c r="BY467" s="72"/>
      <c r="BZ467" s="72"/>
      <c r="CA467" s="72"/>
      <c r="CB467" s="72"/>
      <c r="CC467" s="72"/>
      <c r="CD467" s="72"/>
      <c r="CE467" s="72"/>
      <c r="CF467" s="72"/>
      <c r="CG467" s="72"/>
      <c r="CH467" s="72"/>
      <c r="CI467" s="72"/>
      <c r="CJ467" s="72"/>
      <c r="CK467" s="72"/>
      <c r="CL467" s="72"/>
      <c r="CM467" s="72"/>
      <c r="CN467" s="72"/>
      <c r="CO467" s="72"/>
      <c r="CP467" s="72"/>
      <c r="CQ467" s="72"/>
      <c r="CR467" s="72"/>
      <c r="CS467" s="72"/>
      <c r="CT467" s="72"/>
      <c r="CU467" s="72"/>
      <c r="CV467" s="72"/>
      <c r="CW467" s="72"/>
      <c r="CX467" s="72"/>
      <c r="CY467" s="72"/>
      <c r="CZ467" s="72"/>
      <c r="DA467" s="72"/>
      <c r="DB467" s="72"/>
      <c r="DC467" s="72"/>
      <c r="DD467" s="72"/>
      <c r="DE467" s="72"/>
      <c r="DF467" s="72"/>
      <c r="DG467" s="72"/>
      <c r="DH467" s="72"/>
      <c r="DI467" s="72"/>
      <c r="DJ467" s="72"/>
      <c r="DK467" s="72"/>
      <c r="DL467" s="72"/>
      <c r="DM467" s="72"/>
      <c r="DN467" s="72"/>
      <c r="DO467" s="72"/>
      <c r="DP467" s="72"/>
      <c r="DQ467" s="72"/>
      <c r="DR467" s="72"/>
      <c r="DS467" s="72"/>
      <c r="DT467" s="72"/>
      <c r="DU467" s="72"/>
      <c r="DV467" s="72"/>
      <c r="DW467" s="72"/>
      <c r="DX467" s="72"/>
      <c r="DY467" s="72"/>
      <c r="DZ467" s="72"/>
      <c r="EA467" s="72"/>
      <c r="EB467" s="72"/>
      <c r="EC467" s="72"/>
      <c r="ED467" s="72"/>
      <c r="EE467" s="72"/>
      <c r="EF467" s="72"/>
      <c r="EG467" s="72"/>
      <c r="EH467" s="72"/>
      <c r="EI467" s="72"/>
      <c r="EJ467" s="72"/>
      <c r="EK467" s="72"/>
      <c r="EL467" s="72"/>
      <c r="EM467" s="72"/>
      <c r="EN467" s="72"/>
      <c r="EO467" s="72"/>
      <c r="EP467" s="72"/>
      <c r="EQ467" s="72"/>
      <c r="ER467" s="72"/>
      <c r="ES467" s="72"/>
      <c r="ET467" s="72"/>
      <c r="EU467" s="72"/>
      <c r="EV467" s="72"/>
      <c r="EW467" s="72"/>
      <c r="EX467" s="72"/>
      <c r="EY467" s="72"/>
      <c r="EZ467" s="72"/>
      <c r="FA467" s="72"/>
      <c r="FB467" s="72"/>
      <c r="FC467" s="72"/>
      <c r="FD467" s="72"/>
      <c r="FE467" s="72"/>
      <c r="FF467" s="72"/>
      <c r="FG467" s="72"/>
      <c r="FH467" s="72"/>
      <c r="FI467" s="72"/>
      <c r="FJ467" s="72"/>
      <c r="FK467" s="72"/>
      <c r="FL467" s="72"/>
      <c r="FM467" s="72"/>
      <c r="FN467" s="72"/>
      <c r="FO467" s="72"/>
      <c r="FP467" s="72"/>
      <c r="FQ467" s="72"/>
      <c r="FR467" s="72"/>
      <c r="FS467" s="72"/>
      <c r="FT467" s="72"/>
      <c r="FU467" s="72"/>
      <c r="FV467" s="72"/>
      <c r="FW467" s="72"/>
      <c r="FX467" s="72"/>
      <c r="FY467" s="72"/>
      <c r="FZ467" s="72"/>
      <c r="GA467" s="72"/>
      <c r="GB467" s="72"/>
      <c r="GC467" s="72"/>
      <c r="GD467" s="72"/>
      <c r="GE467" s="72"/>
      <c r="GF467" s="72"/>
      <c r="GG467" s="72"/>
      <c r="GH467" s="72"/>
      <c r="GI467" s="72"/>
      <c r="GJ467" s="72"/>
      <c r="GK467" s="72"/>
      <c r="GL467" s="72"/>
      <c r="GM467" s="72"/>
      <c r="GN467" s="72"/>
      <c r="GO467" s="72"/>
      <c r="GP467" s="72"/>
      <c r="GQ467" s="72"/>
      <c r="GR467" s="72"/>
      <c r="GS467" s="72"/>
    </row>
    <row r="468" spans="1:201" s="79" customFormat="1" ht="21.95" customHeight="1" x14ac:dyDescent="0.5">
      <c r="A468" s="2"/>
      <c r="B468" s="7"/>
      <c r="C468" s="395" t="s">
        <v>774</v>
      </c>
      <c r="D468" s="7"/>
      <c r="E468" s="26"/>
      <c r="F468" s="26"/>
      <c r="G468" s="26"/>
      <c r="H468" s="26"/>
      <c r="I468" s="395" t="s">
        <v>775</v>
      </c>
      <c r="J468" s="7"/>
      <c r="K468" s="343"/>
      <c r="L468" s="72"/>
      <c r="M468" s="394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2"/>
      <c r="AX468" s="72"/>
      <c r="AY468" s="72"/>
      <c r="AZ468" s="72"/>
      <c r="BA468" s="72"/>
      <c r="BB468" s="72"/>
      <c r="BC468" s="72"/>
      <c r="BD468" s="72"/>
      <c r="BE468" s="72"/>
      <c r="BF468" s="72"/>
      <c r="BG468" s="72"/>
      <c r="BH468" s="72"/>
      <c r="BI468" s="72"/>
      <c r="BJ468" s="72"/>
      <c r="BK468" s="72"/>
      <c r="BL468" s="72"/>
      <c r="BM468" s="72"/>
      <c r="BN468" s="72"/>
      <c r="BO468" s="72"/>
      <c r="BP468" s="72"/>
      <c r="BQ468" s="72"/>
      <c r="BR468" s="72"/>
      <c r="BS468" s="72"/>
      <c r="BT468" s="72"/>
      <c r="BU468" s="72"/>
      <c r="BV468" s="72"/>
      <c r="BW468" s="72"/>
      <c r="BX468" s="72"/>
      <c r="BY468" s="72"/>
      <c r="BZ468" s="72"/>
      <c r="CA468" s="72"/>
      <c r="CB468" s="72"/>
      <c r="CC468" s="72"/>
      <c r="CD468" s="72"/>
      <c r="CE468" s="72"/>
      <c r="CF468" s="72"/>
      <c r="CG468" s="72"/>
      <c r="CH468" s="72"/>
      <c r="CI468" s="72"/>
      <c r="CJ468" s="72"/>
      <c r="CK468" s="72"/>
      <c r="CL468" s="72"/>
      <c r="CM468" s="72"/>
      <c r="CN468" s="72"/>
      <c r="CO468" s="72"/>
      <c r="CP468" s="72"/>
      <c r="CQ468" s="72"/>
      <c r="CR468" s="72"/>
      <c r="CS468" s="72"/>
      <c r="CT468" s="72"/>
      <c r="CU468" s="72"/>
      <c r="CV468" s="72"/>
      <c r="CW468" s="72"/>
      <c r="CX468" s="72"/>
      <c r="CY468" s="72"/>
      <c r="CZ468" s="72"/>
      <c r="DA468" s="72"/>
      <c r="DB468" s="72"/>
      <c r="DC468" s="72"/>
      <c r="DD468" s="72"/>
      <c r="DE468" s="72"/>
      <c r="DF468" s="72"/>
      <c r="DG468" s="72"/>
      <c r="DH468" s="72"/>
      <c r="DI468" s="72"/>
      <c r="DJ468" s="72"/>
      <c r="DK468" s="72"/>
      <c r="DL468" s="72"/>
      <c r="DM468" s="72"/>
      <c r="DN468" s="72"/>
      <c r="DO468" s="72"/>
      <c r="DP468" s="72"/>
      <c r="DQ468" s="72"/>
      <c r="DR468" s="72"/>
      <c r="DS468" s="72"/>
      <c r="DT468" s="72"/>
      <c r="DU468" s="72"/>
      <c r="DV468" s="72"/>
      <c r="DW468" s="72"/>
      <c r="DX468" s="72"/>
      <c r="DY468" s="72"/>
      <c r="DZ468" s="72"/>
      <c r="EA468" s="72"/>
      <c r="EB468" s="72"/>
      <c r="EC468" s="72"/>
      <c r="ED468" s="72"/>
      <c r="EE468" s="72"/>
      <c r="EF468" s="72"/>
      <c r="EG468" s="72"/>
      <c r="EH468" s="72"/>
      <c r="EI468" s="72"/>
      <c r="EJ468" s="72"/>
      <c r="EK468" s="72"/>
      <c r="EL468" s="72"/>
      <c r="EM468" s="72"/>
      <c r="EN468" s="72"/>
      <c r="EO468" s="72"/>
      <c r="EP468" s="72"/>
      <c r="EQ468" s="72"/>
      <c r="ER468" s="72"/>
      <c r="ES468" s="72"/>
      <c r="ET468" s="72"/>
      <c r="EU468" s="72"/>
      <c r="EV468" s="72"/>
      <c r="EW468" s="72"/>
      <c r="EX468" s="72"/>
      <c r="EY468" s="72"/>
      <c r="EZ468" s="72"/>
      <c r="FA468" s="72"/>
      <c r="FB468" s="72"/>
      <c r="FC468" s="72"/>
      <c r="FD468" s="72"/>
      <c r="FE468" s="72"/>
      <c r="FF468" s="72"/>
      <c r="FG468" s="72"/>
      <c r="FH468" s="72"/>
      <c r="FI468" s="72"/>
      <c r="FJ468" s="72"/>
      <c r="FK468" s="72"/>
      <c r="FL468" s="72"/>
      <c r="FM468" s="72"/>
      <c r="FN468" s="72"/>
      <c r="FO468" s="72"/>
      <c r="FP468" s="72"/>
      <c r="FQ468" s="72"/>
      <c r="FR468" s="72"/>
      <c r="FS468" s="72"/>
      <c r="FT468" s="72"/>
      <c r="FU468" s="72"/>
      <c r="FV468" s="72"/>
      <c r="FW468" s="72"/>
      <c r="FX468" s="72"/>
      <c r="FY468" s="72"/>
      <c r="FZ468" s="72"/>
      <c r="GA468" s="72"/>
      <c r="GB468" s="72"/>
      <c r="GC468" s="72"/>
      <c r="GD468" s="72"/>
      <c r="GE468" s="72"/>
      <c r="GF468" s="72"/>
      <c r="GG468" s="72"/>
      <c r="GH468" s="72"/>
      <c r="GI468" s="72"/>
      <c r="GJ468" s="72"/>
      <c r="GK468" s="72"/>
      <c r="GL468" s="72"/>
      <c r="GM468" s="72"/>
      <c r="GN468" s="72"/>
      <c r="GO468" s="72"/>
      <c r="GP468" s="72"/>
      <c r="GQ468" s="72"/>
      <c r="GR468" s="72"/>
      <c r="GS468" s="72"/>
    </row>
    <row r="469" spans="1:201" s="79" customFormat="1" ht="21.95" customHeight="1" x14ac:dyDescent="0.5">
      <c r="A469" s="447"/>
      <c r="B469" s="18"/>
      <c r="C469" s="18"/>
      <c r="D469" s="3"/>
      <c r="E469" s="19"/>
      <c r="F469" s="19"/>
      <c r="G469" s="19"/>
      <c r="H469" s="19"/>
      <c r="I469" s="20"/>
      <c r="J469" s="20"/>
      <c r="K469" s="20"/>
      <c r="L469" s="72"/>
      <c r="M469" s="418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  <c r="AW469" s="72"/>
      <c r="AX469" s="72"/>
      <c r="AY469" s="72"/>
      <c r="AZ469" s="72"/>
      <c r="BA469" s="72"/>
      <c r="BB469" s="72"/>
      <c r="BC469" s="72"/>
      <c r="BD469" s="72"/>
      <c r="BE469" s="72"/>
      <c r="BF469" s="72"/>
      <c r="BG469" s="72"/>
      <c r="BH469" s="72"/>
      <c r="BI469" s="72"/>
      <c r="BJ469" s="72"/>
      <c r="BK469" s="72"/>
      <c r="BL469" s="72"/>
      <c r="BM469" s="72"/>
      <c r="BN469" s="72"/>
      <c r="BO469" s="72"/>
      <c r="BP469" s="72"/>
      <c r="BQ469" s="72"/>
      <c r="BR469" s="72"/>
      <c r="BS469" s="72"/>
      <c r="BT469" s="72"/>
      <c r="BU469" s="72"/>
      <c r="BV469" s="72"/>
      <c r="BW469" s="72"/>
      <c r="BX469" s="72"/>
      <c r="BY469" s="72"/>
      <c r="BZ469" s="72"/>
      <c r="CA469" s="72"/>
      <c r="CB469" s="72"/>
      <c r="CC469" s="72"/>
      <c r="CD469" s="72"/>
      <c r="CE469" s="72"/>
      <c r="CF469" s="72"/>
      <c r="CG469" s="72"/>
      <c r="CH469" s="72"/>
      <c r="CI469" s="72"/>
      <c r="CJ469" s="72"/>
      <c r="CK469" s="72"/>
      <c r="CL469" s="72"/>
      <c r="CM469" s="72"/>
      <c r="CN469" s="72"/>
      <c r="CO469" s="72"/>
      <c r="CP469" s="72"/>
      <c r="CQ469" s="72"/>
      <c r="CR469" s="72"/>
      <c r="CS469" s="72"/>
      <c r="CT469" s="72"/>
      <c r="CU469" s="72"/>
      <c r="CV469" s="72"/>
      <c r="CW469" s="72"/>
      <c r="CX469" s="72"/>
      <c r="CY469" s="72"/>
      <c r="CZ469" s="72"/>
      <c r="DA469" s="72"/>
      <c r="DB469" s="72"/>
      <c r="DC469" s="72"/>
      <c r="DD469" s="72"/>
      <c r="DE469" s="72"/>
      <c r="DF469" s="72"/>
      <c r="DG469" s="72"/>
      <c r="DH469" s="72"/>
      <c r="DI469" s="72"/>
      <c r="DJ469" s="72"/>
      <c r="DK469" s="72"/>
      <c r="DL469" s="72"/>
      <c r="DM469" s="72"/>
      <c r="DN469" s="72"/>
      <c r="DO469" s="72"/>
      <c r="DP469" s="72"/>
      <c r="DQ469" s="72"/>
      <c r="DR469" s="72"/>
      <c r="DS469" s="72"/>
      <c r="DT469" s="72"/>
      <c r="DU469" s="72"/>
      <c r="DV469" s="72"/>
      <c r="DW469" s="72"/>
      <c r="DX469" s="72"/>
      <c r="DY469" s="72"/>
      <c r="DZ469" s="72"/>
      <c r="EA469" s="72"/>
      <c r="EB469" s="72"/>
      <c r="EC469" s="72"/>
      <c r="ED469" s="72"/>
      <c r="EE469" s="72"/>
      <c r="EF469" s="72"/>
      <c r="EG469" s="72"/>
      <c r="EH469" s="72"/>
      <c r="EI469" s="72"/>
      <c r="EJ469" s="72"/>
      <c r="EK469" s="72"/>
      <c r="EL469" s="72"/>
      <c r="EM469" s="72"/>
      <c r="EN469" s="72"/>
      <c r="EO469" s="72"/>
      <c r="EP469" s="72"/>
      <c r="EQ469" s="72"/>
      <c r="ER469" s="72"/>
      <c r="ES469" s="72"/>
      <c r="ET469" s="72"/>
      <c r="EU469" s="72"/>
      <c r="EV469" s="72"/>
      <c r="EW469" s="72"/>
      <c r="EX469" s="72"/>
      <c r="EY469" s="72"/>
      <c r="EZ469" s="72"/>
      <c r="FA469" s="72"/>
      <c r="FB469" s="72"/>
      <c r="FC469" s="72"/>
      <c r="FD469" s="72"/>
      <c r="FE469" s="72"/>
      <c r="FF469" s="72"/>
      <c r="FG469" s="72"/>
      <c r="FH469" s="72"/>
      <c r="FI469" s="72"/>
      <c r="FJ469" s="72"/>
      <c r="FK469" s="72"/>
      <c r="FL469" s="72"/>
      <c r="FM469" s="72"/>
      <c r="FN469" s="72"/>
      <c r="FO469" s="72"/>
      <c r="FP469" s="72"/>
      <c r="FQ469" s="72"/>
      <c r="FR469" s="72"/>
      <c r="FS469" s="72"/>
      <c r="FT469" s="72"/>
      <c r="FU469" s="72"/>
      <c r="FV469" s="72"/>
      <c r="FW469" s="72"/>
      <c r="FX469" s="72"/>
      <c r="FY469" s="72"/>
      <c r="FZ469" s="72"/>
      <c r="GA469" s="72"/>
      <c r="GB469" s="72"/>
      <c r="GC469" s="72"/>
      <c r="GD469" s="72"/>
      <c r="GE469" s="72"/>
      <c r="GF469" s="72"/>
      <c r="GG469" s="72"/>
      <c r="GH469" s="72"/>
      <c r="GI469" s="72"/>
      <c r="GJ469" s="72"/>
      <c r="GK469" s="72"/>
      <c r="GL469" s="72"/>
      <c r="GM469" s="72"/>
      <c r="GN469" s="72"/>
      <c r="GO469" s="72"/>
      <c r="GP469" s="72"/>
      <c r="GQ469" s="72"/>
      <c r="GR469" s="72"/>
      <c r="GS469" s="72"/>
    </row>
    <row r="470" spans="1:201" s="79" customFormat="1" ht="21.95" customHeight="1" x14ac:dyDescent="0.5">
      <c r="A470" s="40">
        <v>6</v>
      </c>
      <c r="B470" s="41" t="s">
        <v>1265</v>
      </c>
      <c r="C470" s="41" t="s">
        <v>781</v>
      </c>
      <c r="D470" s="41" t="s">
        <v>768</v>
      </c>
      <c r="E470" s="142">
        <v>200000</v>
      </c>
      <c r="F470" s="26"/>
      <c r="G470" s="26"/>
      <c r="H470" s="43" t="s">
        <v>11</v>
      </c>
      <c r="I470" s="41" t="s">
        <v>782</v>
      </c>
      <c r="J470" s="7"/>
      <c r="K470" s="452" t="s">
        <v>94</v>
      </c>
      <c r="L470" s="72"/>
      <c r="M470" s="394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72"/>
      <c r="AQ470" s="72"/>
      <c r="AR470" s="72"/>
      <c r="AS470" s="72"/>
      <c r="AT470" s="72"/>
      <c r="AU470" s="72"/>
      <c r="AV470" s="72"/>
      <c r="AW470" s="72"/>
      <c r="AX470" s="72"/>
      <c r="AY470" s="72"/>
      <c r="AZ470" s="72"/>
      <c r="BA470" s="72"/>
      <c r="BB470" s="72"/>
      <c r="BC470" s="72"/>
      <c r="BD470" s="72"/>
      <c r="BE470" s="72"/>
      <c r="BF470" s="72"/>
      <c r="BG470" s="72"/>
      <c r="BH470" s="72"/>
      <c r="BI470" s="72"/>
      <c r="BJ470" s="72"/>
      <c r="BK470" s="72"/>
      <c r="BL470" s="72"/>
      <c r="BM470" s="72"/>
      <c r="BN470" s="72"/>
      <c r="BO470" s="72"/>
      <c r="BP470" s="72"/>
      <c r="BQ470" s="72"/>
      <c r="BR470" s="72"/>
      <c r="BS470" s="72"/>
      <c r="BT470" s="72"/>
      <c r="BU470" s="72"/>
      <c r="BV470" s="72"/>
      <c r="BW470" s="72"/>
      <c r="BX470" s="72"/>
      <c r="BY470" s="72"/>
      <c r="BZ470" s="72"/>
      <c r="CA470" s="72"/>
      <c r="CB470" s="72"/>
      <c r="CC470" s="72"/>
      <c r="CD470" s="72"/>
      <c r="CE470" s="72"/>
      <c r="CF470" s="72"/>
      <c r="CG470" s="72"/>
      <c r="CH470" s="72"/>
      <c r="CI470" s="72"/>
      <c r="CJ470" s="72"/>
      <c r="CK470" s="72"/>
      <c r="CL470" s="72"/>
      <c r="CM470" s="72"/>
      <c r="CN470" s="72"/>
      <c r="CO470" s="72"/>
      <c r="CP470" s="72"/>
      <c r="CQ470" s="72"/>
      <c r="CR470" s="72"/>
      <c r="CS470" s="72"/>
      <c r="CT470" s="72"/>
      <c r="CU470" s="72"/>
      <c r="CV470" s="72"/>
      <c r="CW470" s="72"/>
      <c r="CX470" s="72"/>
      <c r="CY470" s="72"/>
      <c r="CZ470" s="72"/>
      <c r="DA470" s="72"/>
      <c r="DB470" s="72"/>
      <c r="DC470" s="72"/>
      <c r="DD470" s="72"/>
      <c r="DE470" s="72"/>
      <c r="DF470" s="72"/>
      <c r="DG470" s="72"/>
      <c r="DH470" s="72"/>
      <c r="DI470" s="72"/>
      <c r="DJ470" s="72"/>
      <c r="DK470" s="72"/>
      <c r="DL470" s="72"/>
      <c r="DM470" s="72"/>
      <c r="DN470" s="72"/>
      <c r="DO470" s="72"/>
      <c r="DP470" s="72"/>
      <c r="DQ470" s="72"/>
      <c r="DR470" s="72"/>
      <c r="DS470" s="72"/>
      <c r="DT470" s="72"/>
      <c r="DU470" s="72"/>
      <c r="DV470" s="72"/>
      <c r="DW470" s="72"/>
      <c r="DX470" s="72"/>
      <c r="DY470" s="72"/>
      <c r="DZ470" s="72"/>
      <c r="EA470" s="72"/>
      <c r="EB470" s="72"/>
      <c r="EC470" s="72"/>
      <c r="ED470" s="72"/>
      <c r="EE470" s="72"/>
      <c r="EF470" s="72"/>
      <c r="EG470" s="72"/>
      <c r="EH470" s="72"/>
      <c r="EI470" s="72"/>
      <c r="EJ470" s="72"/>
      <c r="EK470" s="72"/>
      <c r="EL470" s="72"/>
      <c r="EM470" s="72"/>
      <c r="EN470" s="72"/>
      <c r="EO470" s="72"/>
      <c r="EP470" s="72"/>
      <c r="EQ470" s="72"/>
      <c r="ER470" s="72"/>
      <c r="ES470" s="72"/>
      <c r="ET470" s="72"/>
      <c r="EU470" s="72"/>
      <c r="EV470" s="72"/>
      <c r="EW470" s="72"/>
      <c r="EX470" s="72"/>
      <c r="EY470" s="72"/>
      <c r="EZ470" s="72"/>
      <c r="FA470" s="72"/>
      <c r="FB470" s="72"/>
      <c r="FC470" s="72"/>
      <c r="FD470" s="72"/>
      <c r="FE470" s="72"/>
      <c r="FF470" s="72"/>
      <c r="FG470" s="72"/>
      <c r="FH470" s="72"/>
      <c r="FI470" s="72"/>
      <c r="FJ470" s="72"/>
      <c r="FK470" s="72"/>
      <c r="FL470" s="72"/>
      <c r="FM470" s="72"/>
      <c r="FN470" s="72"/>
      <c r="FO470" s="72"/>
      <c r="FP470" s="72"/>
      <c r="FQ470" s="72"/>
      <c r="FR470" s="72"/>
      <c r="FS470" s="72"/>
      <c r="FT470" s="72"/>
      <c r="FU470" s="72"/>
      <c r="FV470" s="72"/>
      <c r="FW470" s="72"/>
      <c r="FX470" s="72"/>
      <c r="FY470" s="72"/>
      <c r="FZ470" s="72"/>
      <c r="GA470" s="72"/>
      <c r="GB470" s="72"/>
      <c r="GC470" s="72"/>
      <c r="GD470" s="72"/>
      <c r="GE470" s="72"/>
      <c r="GF470" s="72"/>
      <c r="GG470" s="72"/>
      <c r="GH470" s="72"/>
      <c r="GI470" s="72"/>
      <c r="GJ470" s="72"/>
      <c r="GK470" s="72"/>
      <c r="GL470" s="72"/>
      <c r="GM470" s="72"/>
      <c r="GN470" s="72"/>
      <c r="GO470" s="72"/>
      <c r="GP470" s="72"/>
      <c r="GQ470" s="72"/>
      <c r="GR470" s="72"/>
      <c r="GS470" s="72"/>
    </row>
    <row r="471" spans="1:201" s="79" customFormat="1" ht="21.95" customHeight="1" x14ac:dyDescent="0.5">
      <c r="A471" s="40"/>
      <c r="B471" s="41" t="s">
        <v>1266</v>
      </c>
      <c r="C471" s="41" t="s">
        <v>783</v>
      </c>
      <c r="D471" s="7" t="s">
        <v>102</v>
      </c>
      <c r="E471" s="141" t="s">
        <v>93</v>
      </c>
      <c r="F471" s="26"/>
      <c r="G471" s="26"/>
      <c r="H471" s="53" t="s">
        <v>12</v>
      </c>
      <c r="I471" s="7" t="s">
        <v>784</v>
      </c>
      <c r="J471" s="143"/>
      <c r="K471" s="343"/>
      <c r="L471" s="72"/>
      <c r="M471" s="394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  <c r="AW471" s="72"/>
      <c r="AX471" s="72"/>
      <c r="AY471" s="72"/>
      <c r="AZ471" s="72"/>
      <c r="BA471" s="72"/>
      <c r="BB471" s="72"/>
      <c r="BC471" s="72"/>
      <c r="BD471" s="72"/>
      <c r="BE471" s="72"/>
      <c r="BF471" s="72"/>
      <c r="BG471" s="72"/>
      <c r="BH471" s="72"/>
      <c r="BI471" s="72"/>
      <c r="BJ471" s="72"/>
      <c r="BK471" s="72"/>
      <c r="BL471" s="72"/>
      <c r="BM471" s="72"/>
      <c r="BN471" s="72"/>
      <c r="BO471" s="72"/>
      <c r="BP471" s="72"/>
      <c r="BQ471" s="72"/>
      <c r="BR471" s="72"/>
      <c r="BS471" s="72"/>
      <c r="BT471" s="72"/>
      <c r="BU471" s="72"/>
      <c r="BV471" s="72"/>
      <c r="BW471" s="72"/>
      <c r="BX471" s="72"/>
      <c r="BY471" s="72"/>
      <c r="BZ471" s="72"/>
      <c r="CA471" s="72"/>
      <c r="CB471" s="72"/>
      <c r="CC471" s="72"/>
      <c r="CD471" s="72"/>
      <c r="CE471" s="72"/>
      <c r="CF471" s="72"/>
      <c r="CG471" s="72"/>
      <c r="CH471" s="72"/>
      <c r="CI471" s="72"/>
      <c r="CJ471" s="72"/>
      <c r="CK471" s="72"/>
      <c r="CL471" s="72"/>
      <c r="CM471" s="72"/>
      <c r="CN471" s="72"/>
      <c r="CO471" s="72"/>
      <c r="CP471" s="72"/>
      <c r="CQ471" s="72"/>
      <c r="CR471" s="72"/>
      <c r="CS471" s="72"/>
      <c r="CT471" s="72"/>
      <c r="CU471" s="72"/>
      <c r="CV471" s="72"/>
      <c r="CW471" s="72"/>
      <c r="CX471" s="72"/>
      <c r="CY471" s="72"/>
      <c r="CZ471" s="72"/>
      <c r="DA471" s="72"/>
      <c r="DB471" s="72"/>
      <c r="DC471" s="72"/>
      <c r="DD471" s="72"/>
      <c r="DE471" s="72"/>
      <c r="DF471" s="72"/>
      <c r="DG471" s="72"/>
      <c r="DH471" s="72"/>
      <c r="DI471" s="72"/>
      <c r="DJ471" s="72"/>
      <c r="DK471" s="72"/>
      <c r="DL471" s="72"/>
      <c r="DM471" s="72"/>
      <c r="DN471" s="72"/>
      <c r="DO471" s="72"/>
      <c r="DP471" s="72"/>
      <c r="DQ471" s="72"/>
      <c r="DR471" s="72"/>
      <c r="DS471" s="72"/>
      <c r="DT471" s="72"/>
      <c r="DU471" s="72"/>
      <c r="DV471" s="72"/>
      <c r="DW471" s="72"/>
      <c r="DX471" s="72"/>
      <c r="DY471" s="72"/>
      <c r="DZ471" s="72"/>
      <c r="EA471" s="72"/>
      <c r="EB471" s="72"/>
      <c r="EC471" s="72"/>
      <c r="ED471" s="72"/>
      <c r="EE471" s="72"/>
      <c r="EF471" s="72"/>
      <c r="EG471" s="72"/>
      <c r="EH471" s="72"/>
      <c r="EI471" s="72"/>
      <c r="EJ471" s="72"/>
      <c r="EK471" s="72"/>
      <c r="EL471" s="72"/>
      <c r="EM471" s="72"/>
      <c r="EN471" s="72"/>
      <c r="EO471" s="72"/>
      <c r="EP471" s="72"/>
      <c r="EQ471" s="72"/>
      <c r="ER471" s="72"/>
      <c r="ES471" s="72"/>
      <c r="ET471" s="72"/>
      <c r="EU471" s="72"/>
      <c r="EV471" s="72"/>
      <c r="EW471" s="72"/>
      <c r="EX471" s="72"/>
      <c r="EY471" s="72"/>
      <c r="EZ471" s="72"/>
      <c r="FA471" s="72"/>
      <c r="FB471" s="72"/>
      <c r="FC471" s="72"/>
      <c r="FD471" s="72"/>
      <c r="FE471" s="72"/>
      <c r="FF471" s="72"/>
      <c r="FG471" s="72"/>
      <c r="FH471" s="72"/>
      <c r="FI471" s="72"/>
      <c r="FJ471" s="72"/>
      <c r="FK471" s="72"/>
      <c r="FL471" s="72"/>
      <c r="FM471" s="72"/>
      <c r="FN471" s="72"/>
      <c r="FO471" s="72"/>
      <c r="FP471" s="72"/>
      <c r="FQ471" s="72"/>
      <c r="FR471" s="72"/>
      <c r="FS471" s="72"/>
      <c r="FT471" s="72"/>
      <c r="FU471" s="72"/>
      <c r="FV471" s="72"/>
      <c r="FW471" s="72"/>
      <c r="FX471" s="72"/>
      <c r="FY471" s="72"/>
      <c r="FZ471" s="72"/>
      <c r="GA471" s="72"/>
      <c r="GB471" s="72"/>
      <c r="GC471" s="72"/>
      <c r="GD471" s="72"/>
      <c r="GE471" s="72"/>
      <c r="GF471" s="72"/>
      <c r="GG471" s="72"/>
      <c r="GH471" s="72"/>
      <c r="GI471" s="72"/>
      <c r="GJ471" s="72"/>
      <c r="GK471" s="72"/>
      <c r="GL471" s="72"/>
      <c r="GM471" s="72"/>
      <c r="GN471" s="72"/>
      <c r="GO471" s="72"/>
      <c r="GP471" s="72"/>
      <c r="GQ471" s="72"/>
      <c r="GR471" s="72"/>
      <c r="GS471" s="72"/>
    </row>
    <row r="472" spans="1:201" s="79" customFormat="1" ht="21.95" customHeight="1" x14ac:dyDescent="0.5">
      <c r="A472" s="40"/>
      <c r="B472" s="41" t="s">
        <v>1267</v>
      </c>
      <c r="C472" s="41" t="s">
        <v>1268</v>
      </c>
      <c r="D472" s="41"/>
      <c r="E472" s="41"/>
      <c r="F472" s="41"/>
      <c r="G472" s="41"/>
      <c r="H472" s="41"/>
      <c r="I472" s="41"/>
      <c r="J472" s="143"/>
      <c r="K472" s="343"/>
      <c r="L472" s="72"/>
      <c r="M472" s="394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72"/>
      <c r="AQ472" s="72"/>
      <c r="AR472" s="72"/>
      <c r="AS472" s="72"/>
      <c r="AT472" s="72"/>
      <c r="AU472" s="72"/>
      <c r="AV472" s="72"/>
      <c r="AW472" s="72"/>
      <c r="AX472" s="72"/>
      <c r="AY472" s="72"/>
      <c r="AZ472" s="72"/>
      <c r="BA472" s="72"/>
      <c r="BB472" s="72"/>
      <c r="BC472" s="72"/>
      <c r="BD472" s="72"/>
      <c r="BE472" s="72"/>
      <c r="BF472" s="72"/>
      <c r="BG472" s="72"/>
      <c r="BH472" s="72"/>
      <c r="BI472" s="72"/>
      <c r="BJ472" s="72"/>
      <c r="BK472" s="72"/>
      <c r="BL472" s="72"/>
      <c r="BM472" s="72"/>
      <c r="BN472" s="72"/>
      <c r="BO472" s="72"/>
      <c r="BP472" s="72"/>
      <c r="BQ472" s="72"/>
      <c r="BR472" s="72"/>
      <c r="BS472" s="72"/>
      <c r="BT472" s="72"/>
      <c r="BU472" s="72"/>
      <c r="BV472" s="72"/>
      <c r="BW472" s="72"/>
      <c r="BX472" s="72"/>
      <c r="BY472" s="72"/>
      <c r="BZ472" s="72"/>
      <c r="CA472" s="72"/>
      <c r="CB472" s="72"/>
      <c r="CC472" s="72"/>
      <c r="CD472" s="72"/>
      <c r="CE472" s="72"/>
      <c r="CF472" s="72"/>
      <c r="CG472" s="72"/>
      <c r="CH472" s="72"/>
      <c r="CI472" s="72"/>
      <c r="CJ472" s="72"/>
      <c r="CK472" s="72"/>
      <c r="CL472" s="72"/>
      <c r="CM472" s="72"/>
      <c r="CN472" s="72"/>
      <c r="CO472" s="72"/>
      <c r="CP472" s="72"/>
      <c r="CQ472" s="72"/>
      <c r="CR472" s="72"/>
      <c r="CS472" s="72"/>
      <c r="CT472" s="72"/>
      <c r="CU472" s="72"/>
      <c r="CV472" s="72"/>
      <c r="CW472" s="72"/>
      <c r="CX472" s="72"/>
      <c r="CY472" s="72"/>
      <c r="CZ472" s="72"/>
      <c r="DA472" s="72"/>
      <c r="DB472" s="72"/>
      <c r="DC472" s="72"/>
      <c r="DD472" s="72"/>
      <c r="DE472" s="72"/>
      <c r="DF472" s="72"/>
      <c r="DG472" s="72"/>
      <c r="DH472" s="72"/>
      <c r="DI472" s="72"/>
      <c r="DJ472" s="72"/>
      <c r="DK472" s="72"/>
      <c r="DL472" s="72"/>
      <c r="DM472" s="72"/>
      <c r="DN472" s="72"/>
      <c r="DO472" s="72"/>
      <c r="DP472" s="72"/>
      <c r="DQ472" s="72"/>
      <c r="DR472" s="72"/>
      <c r="DS472" s="72"/>
      <c r="DT472" s="72"/>
      <c r="DU472" s="72"/>
      <c r="DV472" s="72"/>
      <c r="DW472" s="72"/>
      <c r="DX472" s="72"/>
      <c r="DY472" s="72"/>
      <c r="DZ472" s="72"/>
      <c r="EA472" s="72"/>
      <c r="EB472" s="72"/>
      <c r="EC472" s="72"/>
      <c r="ED472" s="72"/>
      <c r="EE472" s="72"/>
      <c r="EF472" s="72"/>
      <c r="EG472" s="72"/>
      <c r="EH472" s="72"/>
      <c r="EI472" s="72"/>
      <c r="EJ472" s="72"/>
      <c r="EK472" s="72"/>
      <c r="EL472" s="72"/>
      <c r="EM472" s="72"/>
      <c r="EN472" s="72"/>
      <c r="EO472" s="72"/>
      <c r="EP472" s="72"/>
      <c r="EQ472" s="72"/>
      <c r="ER472" s="72"/>
      <c r="ES472" s="72"/>
      <c r="ET472" s="72"/>
      <c r="EU472" s="72"/>
      <c r="EV472" s="72"/>
      <c r="EW472" s="72"/>
      <c r="EX472" s="72"/>
      <c r="EY472" s="72"/>
      <c r="EZ472" s="72"/>
      <c r="FA472" s="72"/>
      <c r="FB472" s="72"/>
      <c r="FC472" s="72"/>
      <c r="FD472" s="72"/>
      <c r="FE472" s="72"/>
      <c r="FF472" s="72"/>
      <c r="FG472" s="72"/>
      <c r="FH472" s="72"/>
      <c r="FI472" s="72"/>
      <c r="FJ472" s="72"/>
      <c r="FK472" s="72"/>
      <c r="FL472" s="72"/>
      <c r="FM472" s="72"/>
      <c r="FN472" s="72"/>
      <c r="FO472" s="72"/>
      <c r="FP472" s="72"/>
      <c r="FQ472" s="72"/>
      <c r="FR472" s="72"/>
      <c r="FS472" s="72"/>
      <c r="FT472" s="72"/>
      <c r="FU472" s="72"/>
      <c r="FV472" s="72"/>
      <c r="FW472" s="72"/>
      <c r="FX472" s="72"/>
      <c r="FY472" s="72"/>
      <c r="FZ472" s="72"/>
      <c r="GA472" s="72"/>
      <c r="GB472" s="72"/>
      <c r="GC472" s="72"/>
      <c r="GD472" s="72"/>
      <c r="GE472" s="72"/>
      <c r="GF472" s="72"/>
      <c r="GG472" s="72"/>
      <c r="GH472" s="72"/>
      <c r="GI472" s="72"/>
      <c r="GJ472" s="72"/>
      <c r="GK472" s="72"/>
      <c r="GL472" s="72"/>
      <c r="GM472" s="72"/>
      <c r="GN472" s="72"/>
      <c r="GO472" s="72"/>
      <c r="GP472" s="72"/>
      <c r="GQ472" s="72"/>
      <c r="GR472" s="72"/>
      <c r="GS472" s="72"/>
    </row>
    <row r="473" spans="1:201" s="79" customFormat="1" ht="21.95" customHeight="1" x14ac:dyDescent="0.5">
      <c r="A473" s="40"/>
      <c r="B473" s="41"/>
      <c r="C473" s="7" t="s">
        <v>1269</v>
      </c>
      <c r="D473" s="7"/>
      <c r="E473" s="26"/>
      <c r="F473" s="26"/>
      <c r="G473" s="26"/>
      <c r="H473" s="26"/>
      <c r="I473" s="7"/>
      <c r="J473" s="143"/>
      <c r="K473" s="343"/>
      <c r="L473" s="72"/>
      <c r="M473" s="394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  <c r="AW473" s="72"/>
      <c r="AX473" s="72"/>
      <c r="AY473" s="72"/>
      <c r="AZ473" s="72"/>
      <c r="BA473" s="72"/>
      <c r="BB473" s="72"/>
      <c r="BC473" s="72"/>
      <c r="BD473" s="72"/>
      <c r="BE473" s="72"/>
      <c r="BF473" s="72"/>
      <c r="BG473" s="72"/>
      <c r="BH473" s="72"/>
      <c r="BI473" s="72"/>
      <c r="BJ473" s="72"/>
      <c r="BK473" s="72"/>
      <c r="BL473" s="72"/>
      <c r="BM473" s="72"/>
      <c r="BN473" s="72"/>
      <c r="BO473" s="72"/>
      <c r="BP473" s="72"/>
      <c r="BQ473" s="72"/>
      <c r="BR473" s="72"/>
      <c r="BS473" s="72"/>
      <c r="BT473" s="72"/>
      <c r="BU473" s="72"/>
      <c r="BV473" s="72"/>
      <c r="BW473" s="72"/>
      <c r="BX473" s="72"/>
      <c r="BY473" s="72"/>
      <c r="BZ473" s="72"/>
      <c r="CA473" s="72"/>
      <c r="CB473" s="72"/>
      <c r="CC473" s="72"/>
      <c r="CD473" s="72"/>
      <c r="CE473" s="72"/>
      <c r="CF473" s="72"/>
      <c r="CG473" s="72"/>
      <c r="CH473" s="72"/>
      <c r="CI473" s="72"/>
      <c r="CJ473" s="72"/>
      <c r="CK473" s="72"/>
      <c r="CL473" s="72"/>
      <c r="CM473" s="72"/>
      <c r="CN473" s="72"/>
      <c r="CO473" s="72"/>
      <c r="CP473" s="72"/>
      <c r="CQ473" s="72"/>
      <c r="CR473" s="72"/>
      <c r="CS473" s="72"/>
      <c r="CT473" s="72"/>
      <c r="CU473" s="72"/>
      <c r="CV473" s="72"/>
      <c r="CW473" s="72"/>
      <c r="CX473" s="72"/>
      <c r="CY473" s="72"/>
      <c r="CZ473" s="72"/>
      <c r="DA473" s="72"/>
      <c r="DB473" s="72"/>
      <c r="DC473" s="72"/>
      <c r="DD473" s="72"/>
      <c r="DE473" s="72"/>
      <c r="DF473" s="72"/>
      <c r="DG473" s="72"/>
      <c r="DH473" s="72"/>
      <c r="DI473" s="72"/>
      <c r="DJ473" s="72"/>
      <c r="DK473" s="72"/>
      <c r="DL473" s="72"/>
      <c r="DM473" s="72"/>
      <c r="DN473" s="72"/>
      <c r="DO473" s="72"/>
      <c r="DP473" s="72"/>
      <c r="DQ473" s="72"/>
      <c r="DR473" s="72"/>
      <c r="DS473" s="72"/>
      <c r="DT473" s="72"/>
      <c r="DU473" s="72"/>
      <c r="DV473" s="72"/>
      <c r="DW473" s="72"/>
      <c r="DX473" s="72"/>
      <c r="DY473" s="72"/>
      <c r="DZ473" s="72"/>
      <c r="EA473" s="72"/>
      <c r="EB473" s="72"/>
      <c r="EC473" s="72"/>
      <c r="ED473" s="72"/>
      <c r="EE473" s="72"/>
      <c r="EF473" s="72"/>
      <c r="EG473" s="72"/>
      <c r="EH473" s="72"/>
      <c r="EI473" s="72"/>
      <c r="EJ473" s="72"/>
      <c r="EK473" s="72"/>
      <c r="EL473" s="72"/>
      <c r="EM473" s="72"/>
      <c r="EN473" s="72"/>
      <c r="EO473" s="72"/>
      <c r="EP473" s="72"/>
      <c r="EQ473" s="72"/>
      <c r="ER473" s="72"/>
      <c r="ES473" s="72"/>
      <c r="ET473" s="72"/>
      <c r="EU473" s="72"/>
      <c r="EV473" s="72"/>
      <c r="EW473" s="72"/>
      <c r="EX473" s="72"/>
      <c r="EY473" s="72"/>
      <c r="EZ473" s="72"/>
      <c r="FA473" s="72"/>
      <c r="FB473" s="72"/>
      <c r="FC473" s="72"/>
      <c r="FD473" s="72"/>
      <c r="FE473" s="72"/>
      <c r="FF473" s="72"/>
      <c r="FG473" s="72"/>
      <c r="FH473" s="72"/>
      <c r="FI473" s="72"/>
      <c r="FJ473" s="72"/>
      <c r="FK473" s="72"/>
      <c r="FL473" s="72"/>
      <c r="FM473" s="72"/>
      <c r="FN473" s="72"/>
      <c r="FO473" s="72"/>
      <c r="FP473" s="72"/>
      <c r="FQ473" s="72"/>
      <c r="FR473" s="72"/>
      <c r="FS473" s="72"/>
      <c r="FT473" s="72"/>
      <c r="FU473" s="72"/>
      <c r="FV473" s="72"/>
      <c r="FW473" s="72"/>
      <c r="FX473" s="72"/>
      <c r="FY473" s="72"/>
      <c r="FZ473" s="72"/>
      <c r="GA473" s="72"/>
      <c r="GB473" s="72"/>
      <c r="GC473" s="72"/>
      <c r="GD473" s="72"/>
      <c r="GE473" s="72"/>
      <c r="GF473" s="72"/>
      <c r="GG473" s="72"/>
      <c r="GH473" s="72"/>
      <c r="GI473" s="72"/>
      <c r="GJ473" s="72"/>
      <c r="GK473" s="72"/>
      <c r="GL473" s="72"/>
      <c r="GM473" s="72"/>
      <c r="GN473" s="72"/>
      <c r="GO473" s="72"/>
      <c r="GP473" s="72"/>
      <c r="GQ473" s="72"/>
      <c r="GR473" s="72"/>
      <c r="GS473" s="72"/>
    </row>
    <row r="474" spans="1:201" s="79" customFormat="1" ht="21.95" customHeight="1" x14ac:dyDescent="0.5">
      <c r="A474" s="532"/>
      <c r="B474" s="395"/>
      <c r="C474" s="395"/>
      <c r="D474" s="88"/>
      <c r="E474" s="533"/>
      <c r="F474" s="534"/>
      <c r="G474" s="113"/>
      <c r="H474" s="543"/>
      <c r="I474" s="272"/>
      <c r="J474" s="143"/>
      <c r="K474" s="343"/>
      <c r="L474" s="72"/>
      <c r="M474" s="394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72"/>
      <c r="AQ474" s="72"/>
      <c r="AR474" s="72"/>
      <c r="AS474" s="72"/>
      <c r="AT474" s="72"/>
      <c r="AU474" s="72"/>
      <c r="AV474" s="72"/>
      <c r="AW474" s="72"/>
      <c r="AX474" s="72"/>
      <c r="AY474" s="72"/>
      <c r="AZ474" s="72"/>
      <c r="BA474" s="72"/>
      <c r="BB474" s="72"/>
      <c r="BC474" s="72"/>
      <c r="BD474" s="72"/>
      <c r="BE474" s="72"/>
      <c r="BF474" s="72"/>
      <c r="BG474" s="72"/>
      <c r="BH474" s="72"/>
      <c r="BI474" s="72"/>
      <c r="BJ474" s="72"/>
      <c r="BK474" s="72"/>
      <c r="BL474" s="72"/>
      <c r="BM474" s="72"/>
      <c r="BN474" s="72"/>
      <c r="BO474" s="72"/>
      <c r="BP474" s="72"/>
      <c r="BQ474" s="72"/>
      <c r="BR474" s="72"/>
      <c r="BS474" s="72"/>
      <c r="BT474" s="72"/>
      <c r="BU474" s="72"/>
      <c r="BV474" s="72"/>
      <c r="BW474" s="72"/>
      <c r="BX474" s="72"/>
      <c r="BY474" s="72"/>
      <c r="BZ474" s="72"/>
      <c r="CA474" s="72"/>
      <c r="CB474" s="72"/>
      <c r="CC474" s="72"/>
      <c r="CD474" s="72"/>
      <c r="CE474" s="72"/>
      <c r="CF474" s="72"/>
      <c r="CG474" s="72"/>
      <c r="CH474" s="72"/>
      <c r="CI474" s="72"/>
      <c r="CJ474" s="72"/>
      <c r="CK474" s="72"/>
      <c r="CL474" s="72"/>
      <c r="CM474" s="72"/>
      <c r="CN474" s="72"/>
      <c r="CO474" s="72"/>
      <c r="CP474" s="72"/>
      <c r="CQ474" s="72"/>
      <c r="CR474" s="72"/>
      <c r="CS474" s="72"/>
      <c r="CT474" s="72"/>
      <c r="CU474" s="72"/>
      <c r="CV474" s="72"/>
      <c r="CW474" s="72"/>
      <c r="CX474" s="72"/>
      <c r="CY474" s="72"/>
      <c r="CZ474" s="72"/>
      <c r="DA474" s="72"/>
      <c r="DB474" s="72"/>
      <c r="DC474" s="72"/>
      <c r="DD474" s="72"/>
      <c r="DE474" s="72"/>
      <c r="DF474" s="72"/>
      <c r="DG474" s="72"/>
      <c r="DH474" s="72"/>
      <c r="DI474" s="72"/>
      <c r="DJ474" s="72"/>
      <c r="DK474" s="72"/>
      <c r="DL474" s="72"/>
      <c r="DM474" s="72"/>
      <c r="DN474" s="72"/>
      <c r="DO474" s="72"/>
      <c r="DP474" s="72"/>
      <c r="DQ474" s="72"/>
      <c r="DR474" s="72"/>
      <c r="DS474" s="72"/>
      <c r="DT474" s="72"/>
      <c r="DU474" s="72"/>
      <c r="DV474" s="72"/>
      <c r="DW474" s="72"/>
      <c r="DX474" s="72"/>
      <c r="DY474" s="72"/>
      <c r="DZ474" s="72"/>
      <c r="EA474" s="72"/>
      <c r="EB474" s="72"/>
      <c r="EC474" s="72"/>
      <c r="ED474" s="72"/>
      <c r="EE474" s="72"/>
      <c r="EF474" s="72"/>
      <c r="EG474" s="72"/>
      <c r="EH474" s="72"/>
      <c r="EI474" s="72"/>
      <c r="EJ474" s="72"/>
      <c r="EK474" s="72"/>
      <c r="EL474" s="72"/>
      <c r="EM474" s="72"/>
      <c r="EN474" s="72"/>
      <c r="EO474" s="72"/>
      <c r="EP474" s="72"/>
      <c r="EQ474" s="72"/>
      <c r="ER474" s="72"/>
      <c r="ES474" s="72"/>
      <c r="ET474" s="72"/>
      <c r="EU474" s="72"/>
      <c r="EV474" s="72"/>
      <c r="EW474" s="72"/>
      <c r="EX474" s="72"/>
      <c r="EY474" s="72"/>
      <c r="EZ474" s="72"/>
      <c r="FA474" s="72"/>
      <c r="FB474" s="72"/>
      <c r="FC474" s="72"/>
      <c r="FD474" s="72"/>
      <c r="FE474" s="72"/>
      <c r="FF474" s="72"/>
      <c r="FG474" s="72"/>
      <c r="FH474" s="72"/>
      <c r="FI474" s="72"/>
      <c r="FJ474" s="72"/>
      <c r="FK474" s="72"/>
      <c r="FL474" s="72"/>
      <c r="FM474" s="72"/>
      <c r="FN474" s="72"/>
      <c r="FO474" s="72"/>
      <c r="FP474" s="72"/>
      <c r="FQ474" s="72"/>
      <c r="FR474" s="72"/>
      <c r="FS474" s="72"/>
      <c r="FT474" s="72"/>
      <c r="FU474" s="72"/>
      <c r="FV474" s="72"/>
      <c r="FW474" s="72"/>
      <c r="FX474" s="72"/>
      <c r="FY474" s="72"/>
      <c r="FZ474" s="72"/>
      <c r="GA474" s="72"/>
      <c r="GB474" s="72"/>
      <c r="GC474" s="72"/>
      <c r="GD474" s="72"/>
      <c r="GE474" s="72"/>
      <c r="GF474" s="72"/>
      <c r="GG474" s="72"/>
      <c r="GH474" s="72"/>
      <c r="GI474" s="72"/>
      <c r="GJ474" s="72"/>
      <c r="GK474" s="72"/>
      <c r="GL474" s="72"/>
      <c r="GM474" s="72"/>
      <c r="GN474" s="72"/>
      <c r="GO474" s="72"/>
      <c r="GP474" s="72"/>
      <c r="GQ474" s="72"/>
      <c r="GR474" s="72"/>
      <c r="GS474" s="72"/>
    </row>
    <row r="475" spans="1:201" s="79" customFormat="1" ht="21.95" customHeight="1" x14ac:dyDescent="0.5">
      <c r="A475" s="532"/>
      <c r="B475" s="395"/>
      <c r="C475" s="395"/>
      <c r="D475" s="88"/>
      <c r="E475" s="533"/>
      <c r="F475" s="534"/>
      <c r="G475" s="113"/>
      <c r="H475" s="543"/>
      <c r="I475" s="272"/>
      <c r="J475" s="143"/>
      <c r="K475" s="343"/>
      <c r="L475" s="72"/>
      <c r="M475" s="394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2"/>
      <c r="AX475" s="72"/>
      <c r="AY475" s="72"/>
      <c r="AZ475" s="72"/>
      <c r="BA475" s="72"/>
      <c r="BB475" s="72"/>
      <c r="BC475" s="72"/>
      <c r="BD475" s="72"/>
      <c r="BE475" s="72"/>
      <c r="BF475" s="72"/>
      <c r="BG475" s="72"/>
      <c r="BH475" s="72"/>
      <c r="BI475" s="72"/>
      <c r="BJ475" s="72"/>
      <c r="BK475" s="72"/>
      <c r="BL475" s="72"/>
      <c r="BM475" s="72"/>
      <c r="BN475" s="72"/>
      <c r="BO475" s="72"/>
      <c r="BP475" s="72"/>
      <c r="BQ475" s="72"/>
      <c r="BR475" s="72"/>
      <c r="BS475" s="72"/>
      <c r="BT475" s="72"/>
      <c r="BU475" s="72"/>
      <c r="BV475" s="72"/>
      <c r="BW475" s="72"/>
      <c r="BX475" s="72"/>
      <c r="BY475" s="72"/>
      <c r="BZ475" s="72"/>
      <c r="CA475" s="72"/>
      <c r="CB475" s="72"/>
      <c r="CC475" s="72"/>
      <c r="CD475" s="72"/>
      <c r="CE475" s="72"/>
      <c r="CF475" s="72"/>
      <c r="CG475" s="72"/>
      <c r="CH475" s="72"/>
      <c r="CI475" s="72"/>
      <c r="CJ475" s="72"/>
      <c r="CK475" s="72"/>
      <c r="CL475" s="72"/>
      <c r="CM475" s="72"/>
      <c r="CN475" s="72"/>
      <c r="CO475" s="72"/>
      <c r="CP475" s="72"/>
      <c r="CQ475" s="72"/>
      <c r="CR475" s="72"/>
      <c r="CS475" s="72"/>
      <c r="CT475" s="72"/>
      <c r="CU475" s="72"/>
      <c r="CV475" s="72"/>
      <c r="CW475" s="72"/>
      <c r="CX475" s="72"/>
      <c r="CY475" s="72"/>
      <c r="CZ475" s="72"/>
      <c r="DA475" s="72"/>
      <c r="DB475" s="72"/>
      <c r="DC475" s="72"/>
      <c r="DD475" s="72"/>
      <c r="DE475" s="72"/>
      <c r="DF475" s="72"/>
      <c r="DG475" s="72"/>
      <c r="DH475" s="72"/>
      <c r="DI475" s="72"/>
      <c r="DJ475" s="72"/>
      <c r="DK475" s="72"/>
      <c r="DL475" s="72"/>
      <c r="DM475" s="72"/>
      <c r="DN475" s="72"/>
      <c r="DO475" s="72"/>
      <c r="DP475" s="72"/>
      <c r="DQ475" s="72"/>
      <c r="DR475" s="72"/>
      <c r="DS475" s="72"/>
      <c r="DT475" s="72"/>
      <c r="DU475" s="72"/>
      <c r="DV475" s="72"/>
      <c r="DW475" s="72"/>
      <c r="DX475" s="72"/>
      <c r="DY475" s="72"/>
      <c r="DZ475" s="72"/>
      <c r="EA475" s="72"/>
      <c r="EB475" s="72"/>
      <c r="EC475" s="72"/>
      <c r="ED475" s="72"/>
      <c r="EE475" s="72"/>
      <c r="EF475" s="72"/>
      <c r="EG475" s="72"/>
      <c r="EH475" s="72"/>
      <c r="EI475" s="72"/>
      <c r="EJ475" s="72"/>
      <c r="EK475" s="72"/>
      <c r="EL475" s="72"/>
      <c r="EM475" s="72"/>
      <c r="EN475" s="72"/>
      <c r="EO475" s="72"/>
      <c r="EP475" s="72"/>
      <c r="EQ475" s="72"/>
      <c r="ER475" s="72"/>
      <c r="ES475" s="72"/>
      <c r="ET475" s="72"/>
      <c r="EU475" s="72"/>
      <c r="EV475" s="72"/>
      <c r="EW475" s="72"/>
      <c r="EX475" s="72"/>
      <c r="EY475" s="72"/>
      <c r="EZ475" s="72"/>
      <c r="FA475" s="72"/>
      <c r="FB475" s="72"/>
      <c r="FC475" s="72"/>
      <c r="FD475" s="72"/>
      <c r="FE475" s="72"/>
      <c r="FF475" s="72"/>
      <c r="FG475" s="72"/>
      <c r="FH475" s="72"/>
      <c r="FI475" s="72"/>
      <c r="FJ475" s="72"/>
      <c r="FK475" s="72"/>
      <c r="FL475" s="72"/>
      <c r="FM475" s="72"/>
      <c r="FN475" s="72"/>
      <c r="FO475" s="72"/>
      <c r="FP475" s="72"/>
      <c r="FQ475" s="72"/>
      <c r="FR475" s="72"/>
      <c r="FS475" s="72"/>
      <c r="FT475" s="72"/>
      <c r="FU475" s="72"/>
      <c r="FV475" s="72"/>
      <c r="FW475" s="72"/>
      <c r="FX475" s="72"/>
      <c r="FY475" s="72"/>
      <c r="FZ475" s="72"/>
      <c r="GA475" s="72"/>
      <c r="GB475" s="72"/>
      <c r="GC475" s="72"/>
      <c r="GD475" s="72"/>
      <c r="GE475" s="72"/>
      <c r="GF475" s="72"/>
      <c r="GG475" s="72"/>
      <c r="GH475" s="72"/>
      <c r="GI475" s="72"/>
      <c r="GJ475" s="72"/>
      <c r="GK475" s="72"/>
      <c r="GL475" s="72"/>
      <c r="GM475" s="72"/>
      <c r="GN475" s="72"/>
      <c r="GO475" s="72"/>
      <c r="GP475" s="72"/>
      <c r="GQ475" s="72"/>
      <c r="GR475" s="72"/>
      <c r="GS475" s="72"/>
    </row>
    <row r="476" spans="1:201" s="79" customFormat="1" ht="21.95" customHeight="1" x14ac:dyDescent="0.5">
      <c r="A476" s="532"/>
      <c r="B476" s="395"/>
      <c r="C476" s="395"/>
      <c r="D476" s="88"/>
      <c r="E476" s="533"/>
      <c r="F476" s="534"/>
      <c r="G476" s="113"/>
      <c r="H476" s="543"/>
      <c r="I476" s="272"/>
      <c r="J476" s="143"/>
      <c r="K476" s="343"/>
      <c r="L476" s="72"/>
      <c r="M476" s="394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  <c r="AW476" s="72"/>
      <c r="AX476" s="72"/>
      <c r="AY476" s="72"/>
      <c r="AZ476" s="72"/>
      <c r="BA476" s="72"/>
      <c r="BB476" s="72"/>
      <c r="BC476" s="72"/>
      <c r="BD476" s="72"/>
      <c r="BE476" s="72"/>
      <c r="BF476" s="72"/>
      <c r="BG476" s="72"/>
      <c r="BH476" s="72"/>
      <c r="BI476" s="72"/>
      <c r="BJ476" s="72"/>
      <c r="BK476" s="72"/>
      <c r="BL476" s="72"/>
      <c r="BM476" s="72"/>
      <c r="BN476" s="72"/>
      <c r="BO476" s="72"/>
      <c r="BP476" s="72"/>
      <c r="BQ476" s="72"/>
      <c r="BR476" s="72"/>
      <c r="BS476" s="72"/>
      <c r="BT476" s="72"/>
      <c r="BU476" s="72"/>
      <c r="BV476" s="72"/>
      <c r="BW476" s="72"/>
      <c r="BX476" s="72"/>
      <c r="BY476" s="72"/>
      <c r="BZ476" s="72"/>
      <c r="CA476" s="72"/>
      <c r="CB476" s="72"/>
      <c r="CC476" s="72"/>
      <c r="CD476" s="72"/>
      <c r="CE476" s="72"/>
      <c r="CF476" s="72"/>
      <c r="CG476" s="72"/>
      <c r="CH476" s="72"/>
      <c r="CI476" s="72"/>
      <c r="CJ476" s="72"/>
      <c r="CK476" s="72"/>
      <c r="CL476" s="72"/>
      <c r="CM476" s="72"/>
      <c r="CN476" s="72"/>
      <c r="CO476" s="72"/>
      <c r="CP476" s="72"/>
      <c r="CQ476" s="72"/>
      <c r="CR476" s="72"/>
      <c r="CS476" s="72"/>
      <c r="CT476" s="72"/>
      <c r="CU476" s="72"/>
      <c r="CV476" s="72"/>
      <c r="CW476" s="72"/>
      <c r="CX476" s="72"/>
      <c r="CY476" s="72"/>
      <c r="CZ476" s="72"/>
      <c r="DA476" s="72"/>
      <c r="DB476" s="72"/>
      <c r="DC476" s="72"/>
      <c r="DD476" s="72"/>
      <c r="DE476" s="72"/>
      <c r="DF476" s="72"/>
      <c r="DG476" s="72"/>
      <c r="DH476" s="72"/>
      <c r="DI476" s="72"/>
      <c r="DJ476" s="72"/>
      <c r="DK476" s="72"/>
      <c r="DL476" s="72"/>
      <c r="DM476" s="72"/>
      <c r="DN476" s="72"/>
      <c r="DO476" s="72"/>
      <c r="DP476" s="72"/>
      <c r="DQ476" s="72"/>
      <c r="DR476" s="72"/>
      <c r="DS476" s="72"/>
      <c r="DT476" s="72"/>
      <c r="DU476" s="72"/>
      <c r="DV476" s="72"/>
      <c r="DW476" s="72"/>
      <c r="DX476" s="72"/>
      <c r="DY476" s="72"/>
      <c r="DZ476" s="72"/>
      <c r="EA476" s="72"/>
      <c r="EB476" s="72"/>
      <c r="EC476" s="72"/>
      <c r="ED476" s="72"/>
      <c r="EE476" s="72"/>
      <c r="EF476" s="72"/>
      <c r="EG476" s="72"/>
      <c r="EH476" s="72"/>
      <c r="EI476" s="72"/>
      <c r="EJ476" s="72"/>
      <c r="EK476" s="72"/>
      <c r="EL476" s="72"/>
      <c r="EM476" s="72"/>
      <c r="EN476" s="72"/>
      <c r="EO476" s="72"/>
      <c r="EP476" s="72"/>
      <c r="EQ476" s="72"/>
      <c r="ER476" s="72"/>
      <c r="ES476" s="72"/>
      <c r="ET476" s="72"/>
      <c r="EU476" s="72"/>
      <c r="EV476" s="72"/>
      <c r="EW476" s="72"/>
      <c r="EX476" s="72"/>
      <c r="EY476" s="72"/>
      <c r="EZ476" s="72"/>
      <c r="FA476" s="72"/>
      <c r="FB476" s="72"/>
      <c r="FC476" s="72"/>
      <c r="FD476" s="72"/>
      <c r="FE476" s="72"/>
      <c r="FF476" s="72"/>
      <c r="FG476" s="72"/>
      <c r="FH476" s="72"/>
      <c r="FI476" s="72"/>
      <c r="FJ476" s="72"/>
      <c r="FK476" s="72"/>
      <c r="FL476" s="72"/>
      <c r="FM476" s="72"/>
      <c r="FN476" s="72"/>
      <c r="FO476" s="72"/>
      <c r="FP476" s="72"/>
      <c r="FQ476" s="72"/>
      <c r="FR476" s="72"/>
      <c r="FS476" s="72"/>
      <c r="FT476" s="72"/>
      <c r="FU476" s="72"/>
      <c r="FV476" s="72"/>
      <c r="FW476" s="72"/>
      <c r="FX476" s="72"/>
      <c r="FY476" s="72"/>
      <c r="FZ476" s="72"/>
      <c r="GA476" s="72"/>
      <c r="GB476" s="72"/>
      <c r="GC476" s="72"/>
      <c r="GD476" s="72"/>
      <c r="GE476" s="72"/>
      <c r="GF476" s="72"/>
      <c r="GG476" s="72"/>
      <c r="GH476" s="72"/>
      <c r="GI476" s="72"/>
      <c r="GJ476" s="72"/>
      <c r="GK476" s="72"/>
      <c r="GL476" s="72"/>
      <c r="GM476" s="72"/>
      <c r="GN476" s="72"/>
      <c r="GO476" s="72"/>
      <c r="GP476" s="72"/>
      <c r="GQ476" s="72"/>
      <c r="GR476" s="72"/>
      <c r="GS476" s="72"/>
    </row>
    <row r="477" spans="1:201" s="79" customFormat="1" ht="21.95" customHeight="1" x14ac:dyDescent="0.5">
      <c r="A477" s="532"/>
      <c r="B477" s="395"/>
      <c r="C477" s="395"/>
      <c r="D477" s="88"/>
      <c r="E477" s="533"/>
      <c r="F477" s="534"/>
      <c r="G477" s="113"/>
      <c r="H477" s="543"/>
      <c r="I477" s="272"/>
      <c r="J477" s="143"/>
      <c r="K477" s="343"/>
      <c r="L477" s="72"/>
      <c r="M477" s="394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  <c r="AW477" s="72"/>
      <c r="AX477" s="72"/>
      <c r="AY477" s="72"/>
      <c r="AZ477" s="72"/>
      <c r="BA477" s="72"/>
      <c r="BB477" s="72"/>
      <c r="BC477" s="72"/>
      <c r="BD477" s="72"/>
      <c r="BE477" s="72"/>
      <c r="BF477" s="72"/>
      <c r="BG477" s="72"/>
      <c r="BH477" s="72"/>
      <c r="BI477" s="72"/>
      <c r="BJ477" s="72"/>
      <c r="BK477" s="72"/>
      <c r="BL477" s="72"/>
      <c r="BM477" s="72"/>
      <c r="BN477" s="72"/>
      <c r="BO477" s="72"/>
      <c r="BP477" s="72"/>
      <c r="BQ477" s="72"/>
      <c r="BR477" s="72"/>
      <c r="BS477" s="72"/>
      <c r="BT477" s="72"/>
      <c r="BU477" s="72"/>
      <c r="BV477" s="72"/>
      <c r="BW477" s="72"/>
      <c r="BX477" s="72"/>
      <c r="BY477" s="72"/>
      <c r="BZ477" s="72"/>
      <c r="CA477" s="72"/>
      <c r="CB477" s="72"/>
      <c r="CC477" s="72"/>
      <c r="CD477" s="72"/>
      <c r="CE477" s="72"/>
      <c r="CF477" s="72"/>
      <c r="CG477" s="72"/>
      <c r="CH477" s="72"/>
      <c r="CI477" s="72"/>
      <c r="CJ477" s="72"/>
      <c r="CK477" s="72"/>
      <c r="CL477" s="72"/>
      <c r="CM477" s="72"/>
      <c r="CN477" s="72"/>
      <c r="CO477" s="72"/>
      <c r="CP477" s="72"/>
      <c r="CQ477" s="72"/>
      <c r="CR477" s="72"/>
      <c r="CS477" s="72"/>
      <c r="CT477" s="72"/>
      <c r="CU477" s="72"/>
      <c r="CV477" s="72"/>
      <c r="CW477" s="72"/>
      <c r="CX477" s="72"/>
      <c r="CY477" s="72"/>
      <c r="CZ477" s="72"/>
      <c r="DA477" s="72"/>
      <c r="DB477" s="72"/>
      <c r="DC477" s="72"/>
      <c r="DD477" s="72"/>
      <c r="DE477" s="72"/>
      <c r="DF477" s="72"/>
      <c r="DG477" s="72"/>
      <c r="DH477" s="72"/>
      <c r="DI477" s="72"/>
      <c r="DJ477" s="72"/>
      <c r="DK477" s="72"/>
      <c r="DL477" s="72"/>
      <c r="DM477" s="72"/>
      <c r="DN477" s="72"/>
      <c r="DO477" s="72"/>
      <c r="DP477" s="72"/>
      <c r="DQ477" s="72"/>
      <c r="DR477" s="72"/>
      <c r="DS477" s="72"/>
      <c r="DT477" s="72"/>
      <c r="DU477" s="72"/>
      <c r="DV477" s="72"/>
      <c r="DW477" s="72"/>
      <c r="DX477" s="72"/>
      <c r="DY477" s="72"/>
      <c r="DZ477" s="72"/>
      <c r="EA477" s="72"/>
      <c r="EB477" s="72"/>
      <c r="EC477" s="72"/>
      <c r="ED477" s="72"/>
      <c r="EE477" s="72"/>
      <c r="EF477" s="72"/>
      <c r="EG477" s="72"/>
      <c r="EH477" s="72"/>
      <c r="EI477" s="72"/>
      <c r="EJ477" s="72"/>
      <c r="EK477" s="72"/>
      <c r="EL477" s="72"/>
      <c r="EM477" s="72"/>
      <c r="EN477" s="72"/>
      <c r="EO477" s="72"/>
      <c r="EP477" s="72"/>
      <c r="EQ477" s="72"/>
      <c r="ER477" s="72"/>
      <c r="ES477" s="72"/>
      <c r="ET477" s="72"/>
      <c r="EU477" s="72"/>
      <c r="EV477" s="72"/>
      <c r="EW477" s="72"/>
      <c r="EX477" s="72"/>
      <c r="EY477" s="72"/>
      <c r="EZ477" s="72"/>
      <c r="FA477" s="72"/>
      <c r="FB477" s="72"/>
      <c r="FC477" s="72"/>
      <c r="FD477" s="72"/>
      <c r="FE477" s="72"/>
      <c r="FF477" s="72"/>
      <c r="FG477" s="72"/>
      <c r="FH477" s="72"/>
      <c r="FI477" s="72"/>
      <c r="FJ477" s="72"/>
      <c r="FK477" s="72"/>
      <c r="FL477" s="72"/>
      <c r="FM477" s="72"/>
      <c r="FN477" s="72"/>
      <c r="FO477" s="72"/>
      <c r="FP477" s="72"/>
      <c r="FQ477" s="72"/>
      <c r="FR477" s="72"/>
      <c r="FS477" s="72"/>
      <c r="FT477" s="72"/>
      <c r="FU477" s="72"/>
      <c r="FV477" s="72"/>
      <c r="FW477" s="72"/>
      <c r="FX477" s="72"/>
      <c r="FY477" s="72"/>
      <c r="FZ477" s="72"/>
      <c r="GA477" s="72"/>
      <c r="GB477" s="72"/>
      <c r="GC477" s="72"/>
      <c r="GD477" s="72"/>
      <c r="GE477" s="72"/>
      <c r="GF477" s="72"/>
      <c r="GG477" s="72"/>
      <c r="GH477" s="72"/>
      <c r="GI477" s="72"/>
      <c r="GJ477" s="72"/>
      <c r="GK477" s="72"/>
      <c r="GL477" s="72"/>
      <c r="GM477" s="72"/>
      <c r="GN477" s="72"/>
      <c r="GO477" s="72"/>
      <c r="GP477" s="72"/>
      <c r="GQ477" s="72"/>
      <c r="GR477" s="72"/>
      <c r="GS477" s="72"/>
    </row>
    <row r="478" spans="1:201" s="79" customFormat="1" ht="21.95" customHeight="1" x14ac:dyDescent="0.5">
      <c r="A478" s="532"/>
      <c r="B478" s="395"/>
      <c r="C478" s="395"/>
      <c r="D478" s="88"/>
      <c r="E478" s="533"/>
      <c r="F478" s="534"/>
      <c r="G478" s="113"/>
      <c r="H478" s="543"/>
      <c r="I478" s="272"/>
      <c r="J478" s="143"/>
      <c r="K478" s="343"/>
      <c r="L478" s="72"/>
      <c r="M478" s="394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  <c r="AW478" s="72"/>
      <c r="AX478" s="72"/>
      <c r="AY478" s="72"/>
      <c r="AZ478" s="72"/>
      <c r="BA478" s="72"/>
      <c r="BB478" s="72"/>
      <c r="BC478" s="72"/>
      <c r="BD478" s="72"/>
      <c r="BE478" s="72"/>
      <c r="BF478" s="72"/>
      <c r="BG478" s="72"/>
      <c r="BH478" s="72"/>
      <c r="BI478" s="72"/>
      <c r="BJ478" s="72"/>
      <c r="BK478" s="72"/>
      <c r="BL478" s="72"/>
      <c r="BM478" s="72"/>
      <c r="BN478" s="72"/>
      <c r="BO478" s="72"/>
      <c r="BP478" s="72"/>
      <c r="BQ478" s="72"/>
      <c r="BR478" s="72"/>
      <c r="BS478" s="72"/>
      <c r="BT478" s="72"/>
      <c r="BU478" s="72"/>
      <c r="BV478" s="72"/>
      <c r="BW478" s="72"/>
      <c r="BX478" s="72"/>
      <c r="BY478" s="72"/>
      <c r="BZ478" s="72"/>
      <c r="CA478" s="72"/>
      <c r="CB478" s="72"/>
      <c r="CC478" s="72"/>
      <c r="CD478" s="72"/>
      <c r="CE478" s="72"/>
      <c r="CF478" s="72"/>
      <c r="CG478" s="72"/>
      <c r="CH478" s="72"/>
      <c r="CI478" s="72"/>
      <c r="CJ478" s="72"/>
      <c r="CK478" s="72"/>
      <c r="CL478" s="72"/>
      <c r="CM478" s="72"/>
      <c r="CN478" s="72"/>
      <c r="CO478" s="72"/>
      <c r="CP478" s="72"/>
      <c r="CQ478" s="72"/>
      <c r="CR478" s="72"/>
      <c r="CS478" s="72"/>
      <c r="CT478" s="72"/>
      <c r="CU478" s="72"/>
      <c r="CV478" s="72"/>
      <c r="CW478" s="72"/>
      <c r="CX478" s="72"/>
      <c r="CY478" s="72"/>
      <c r="CZ478" s="72"/>
      <c r="DA478" s="72"/>
      <c r="DB478" s="72"/>
      <c r="DC478" s="72"/>
      <c r="DD478" s="72"/>
      <c r="DE478" s="72"/>
      <c r="DF478" s="72"/>
      <c r="DG478" s="72"/>
      <c r="DH478" s="72"/>
      <c r="DI478" s="72"/>
      <c r="DJ478" s="72"/>
      <c r="DK478" s="72"/>
      <c r="DL478" s="72"/>
      <c r="DM478" s="72"/>
      <c r="DN478" s="72"/>
      <c r="DO478" s="72"/>
      <c r="DP478" s="72"/>
      <c r="DQ478" s="72"/>
      <c r="DR478" s="72"/>
      <c r="DS478" s="72"/>
      <c r="DT478" s="72"/>
      <c r="DU478" s="72"/>
      <c r="DV478" s="72"/>
      <c r="DW478" s="72"/>
      <c r="DX478" s="72"/>
      <c r="DY478" s="72"/>
      <c r="DZ478" s="72"/>
      <c r="EA478" s="72"/>
      <c r="EB478" s="72"/>
      <c r="EC478" s="72"/>
      <c r="ED478" s="72"/>
      <c r="EE478" s="72"/>
      <c r="EF478" s="72"/>
      <c r="EG478" s="72"/>
      <c r="EH478" s="72"/>
      <c r="EI478" s="72"/>
      <c r="EJ478" s="72"/>
      <c r="EK478" s="72"/>
      <c r="EL478" s="72"/>
      <c r="EM478" s="72"/>
      <c r="EN478" s="72"/>
      <c r="EO478" s="72"/>
      <c r="EP478" s="72"/>
      <c r="EQ478" s="72"/>
      <c r="ER478" s="72"/>
      <c r="ES478" s="72"/>
      <c r="ET478" s="72"/>
      <c r="EU478" s="72"/>
      <c r="EV478" s="72"/>
      <c r="EW478" s="72"/>
      <c r="EX478" s="72"/>
      <c r="EY478" s="72"/>
      <c r="EZ478" s="72"/>
      <c r="FA478" s="72"/>
      <c r="FB478" s="72"/>
      <c r="FC478" s="72"/>
      <c r="FD478" s="72"/>
      <c r="FE478" s="72"/>
      <c r="FF478" s="72"/>
      <c r="FG478" s="72"/>
      <c r="FH478" s="72"/>
      <c r="FI478" s="72"/>
      <c r="FJ478" s="72"/>
      <c r="FK478" s="72"/>
      <c r="FL478" s="72"/>
      <c r="FM478" s="72"/>
      <c r="FN478" s="72"/>
      <c r="FO478" s="72"/>
      <c r="FP478" s="72"/>
      <c r="FQ478" s="72"/>
      <c r="FR478" s="72"/>
      <c r="FS478" s="72"/>
      <c r="FT478" s="72"/>
      <c r="FU478" s="72"/>
      <c r="FV478" s="72"/>
      <c r="FW478" s="72"/>
      <c r="FX478" s="72"/>
      <c r="FY478" s="72"/>
      <c r="FZ478" s="72"/>
      <c r="GA478" s="72"/>
      <c r="GB478" s="72"/>
      <c r="GC478" s="72"/>
      <c r="GD478" s="72"/>
      <c r="GE478" s="72"/>
      <c r="GF478" s="72"/>
      <c r="GG478" s="72"/>
      <c r="GH478" s="72"/>
      <c r="GI478" s="72"/>
      <c r="GJ478" s="72"/>
      <c r="GK478" s="72"/>
      <c r="GL478" s="72"/>
      <c r="GM478" s="72"/>
      <c r="GN478" s="72"/>
      <c r="GO478" s="72"/>
      <c r="GP478" s="72"/>
      <c r="GQ478" s="72"/>
      <c r="GR478" s="72"/>
      <c r="GS478" s="72"/>
    </row>
    <row r="479" spans="1:201" s="79" customFormat="1" ht="21.95" customHeight="1" x14ac:dyDescent="0.5">
      <c r="A479" s="532"/>
      <c r="B479" s="395"/>
      <c r="C479" s="395"/>
      <c r="D479" s="88"/>
      <c r="E479" s="533"/>
      <c r="F479" s="534"/>
      <c r="G479" s="113"/>
      <c r="H479" s="543"/>
      <c r="I479" s="272"/>
      <c r="J479" s="143"/>
      <c r="K479" s="343"/>
      <c r="L479" s="72"/>
      <c r="M479" s="394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72"/>
      <c r="AP479" s="72"/>
      <c r="AQ479" s="72"/>
      <c r="AR479" s="72"/>
      <c r="AS479" s="72"/>
      <c r="AT479" s="72"/>
      <c r="AU479" s="72"/>
      <c r="AV479" s="72"/>
      <c r="AW479" s="72"/>
      <c r="AX479" s="72"/>
      <c r="AY479" s="72"/>
      <c r="AZ479" s="72"/>
      <c r="BA479" s="72"/>
      <c r="BB479" s="72"/>
      <c r="BC479" s="72"/>
      <c r="BD479" s="72"/>
      <c r="BE479" s="72"/>
      <c r="BF479" s="72"/>
      <c r="BG479" s="72"/>
      <c r="BH479" s="72"/>
      <c r="BI479" s="72"/>
      <c r="BJ479" s="72"/>
      <c r="BK479" s="72"/>
      <c r="BL479" s="72"/>
      <c r="BM479" s="72"/>
      <c r="BN479" s="72"/>
      <c r="BO479" s="72"/>
      <c r="BP479" s="72"/>
      <c r="BQ479" s="72"/>
      <c r="BR479" s="72"/>
      <c r="BS479" s="72"/>
      <c r="BT479" s="72"/>
      <c r="BU479" s="72"/>
      <c r="BV479" s="72"/>
      <c r="BW479" s="72"/>
      <c r="BX479" s="72"/>
      <c r="BY479" s="72"/>
      <c r="BZ479" s="72"/>
      <c r="CA479" s="72"/>
      <c r="CB479" s="72"/>
      <c r="CC479" s="72"/>
      <c r="CD479" s="72"/>
      <c r="CE479" s="72"/>
      <c r="CF479" s="72"/>
      <c r="CG479" s="72"/>
      <c r="CH479" s="72"/>
      <c r="CI479" s="72"/>
      <c r="CJ479" s="72"/>
      <c r="CK479" s="72"/>
      <c r="CL479" s="72"/>
      <c r="CM479" s="72"/>
      <c r="CN479" s="72"/>
      <c r="CO479" s="72"/>
      <c r="CP479" s="72"/>
      <c r="CQ479" s="72"/>
      <c r="CR479" s="72"/>
      <c r="CS479" s="72"/>
      <c r="CT479" s="72"/>
      <c r="CU479" s="72"/>
      <c r="CV479" s="72"/>
      <c r="CW479" s="72"/>
      <c r="CX479" s="72"/>
      <c r="CY479" s="72"/>
      <c r="CZ479" s="72"/>
      <c r="DA479" s="72"/>
      <c r="DB479" s="72"/>
      <c r="DC479" s="72"/>
      <c r="DD479" s="72"/>
      <c r="DE479" s="72"/>
      <c r="DF479" s="72"/>
      <c r="DG479" s="72"/>
      <c r="DH479" s="72"/>
      <c r="DI479" s="72"/>
      <c r="DJ479" s="72"/>
      <c r="DK479" s="72"/>
      <c r="DL479" s="72"/>
      <c r="DM479" s="72"/>
      <c r="DN479" s="72"/>
      <c r="DO479" s="72"/>
      <c r="DP479" s="72"/>
      <c r="DQ479" s="72"/>
      <c r="DR479" s="72"/>
      <c r="DS479" s="72"/>
      <c r="DT479" s="72"/>
      <c r="DU479" s="72"/>
      <c r="DV479" s="72"/>
      <c r="DW479" s="72"/>
      <c r="DX479" s="72"/>
      <c r="DY479" s="72"/>
      <c r="DZ479" s="72"/>
      <c r="EA479" s="72"/>
      <c r="EB479" s="72"/>
      <c r="EC479" s="72"/>
      <c r="ED479" s="72"/>
      <c r="EE479" s="72"/>
      <c r="EF479" s="72"/>
      <c r="EG479" s="72"/>
      <c r="EH479" s="72"/>
      <c r="EI479" s="72"/>
      <c r="EJ479" s="72"/>
      <c r="EK479" s="72"/>
      <c r="EL479" s="72"/>
      <c r="EM479" s="72"/>
      <c r="EN479" s="72"/>
      <c r="EO479" s="72"/>
      <c r="EP479" s="72"/>
      <c r="EQ479" s="72"/>
      <c r="ER479" s="72"/>
      <c r="ES479" s="72"/>
      <c r="ET479" s="72"/>
      <c r="EU479" s="72"/>
      <c r="EV479" s="72"/>
      <c r="EW479" s="72"/>
      <c r="EX479" s="72"/>
      <c r="EY479" s="72"/>
      <c r="EZ479" s="72"/>
      <c r="FA479" s="72"/>
      <c r="FB479" s="72"/>
      <c r="FC479" s="72"/>
      <c r="FD479" s="72"/>
      <c r="FE479" s="72"/>
      <c r="FF479" s="72"/>
      <c r="FG479" s="72"/>
      <c r="FH479" s="72"/>
      <c r="FI479" s="72"/>
      <c r="FJ479" s="72"/>
      <c r="FK479" s="72"/>
      <c r="FL479" s="72"/>
      <c r="FM479" s="72"/>
      <c r="FN479" s="72"/>
      <c r="FO479" s="72"/>
      <c r="FP479" s="72"/>
      <c r="FQ479" s="72"/>
      <c r="FR479" s="72"/>
      <c r="FS479" s="72"/>
      <c r="FT479" s="72"/>
      <c r="FU479" s="72"/>
      <c r="FV479" s="72"/>
      <c r="FW479" s="72"/>
      <c r="FX479" s="72"/>
      <c r="FY479" s="72"/>
      <c r="FZ479" s="72"/>
      <c r="GA479" s="72"/>
      <c r="GB479" s="72"/>
      <c r="GC479" s="72"/>
      <c r="GD479" s="72"/>
      <c r="GE479" s="72"/>
      <c r="GF479" s="72"/>
      <c r="GG479" s="72"/>
      <c r="GH479" s="72"/>
      <c r="GI479" s="72"/>
      <c r="GJ479" s="72"/>
      <c r="GK479" s="72"/>
      <c r="GL479" s="72"/>
      <c r="GM479" s="72"/>
      <c r="GN479" s="72"/>
      <c r="GO479" s="72"/>
      <c r="GP479" s="72"/>
      <c r="GQ479" s="72"/>
      <c r="GR479" s="72"/>
      <c r="GS479" s="72"/>
    </row>
    <row r="480" spans="1:201" s="79" customFormat="1" ht="21.95" customHeight="1" x14ac:dyDescent="0.5">
      <c r="A480" s="532"/>
      <c r="B480" s="395"/>
      <c r="C480" s="395"/>
      <c r="D480" s="88"/>
      <c r="E480" s="533"/>
      <c r="F480" s="534"/>
      <c r="G480" s="113"/>
      <c r="H480" s="543"/>
      <c r="I480" s="272"/>
      <c r="J480" s="143"/>
      <c r="K480" s="343"/>
      <c r="L480" s="72"/>
      <c r="M480" s="394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  <c r="AW480" s="72"/>
      <c r="AX480" s="72"/>
      <c r="AY480" s="72"/>
      <c r="AZ480" s="72"/>
      <c r="BA480" s="72"/>
      <c r="BB480" s="72"/>
      <c r="BC480" s="72"/>
      <c r="BD480" s="72"/>
      <c r="BE480" s="72"/>
      <c r="BF480" s="72"/>
      <c r="BG480" s="72"/>
      <c r="BH480" s="72"/>
      <c r="BI480" s="72"/>
      <c r="BJ480" s="72"/>
      <c r="BK480" s="72"/>
      <c r="BL480" s="72"/>
      <c r="BM480" s="72"/>
      <c r="BN480" s="72"/>
      <c r="BO480" s="72"/>
      <c r="BP480" s="72"/>
      <c r="BQ480" s="72"/>
      <c r="BR480" s="72"/>
      <c r="BS480" s="72"/>
      <c r="BT480" s="72"/>
      <c r="BU480" s="72"/>
      <c r="BV480" s="72"/>
      <c r="BW480" s="72"/>
      <c r="BX480" s="72"/>
      <c r="BY480" s="72"/>
      <c r="BZ480" s="72"/>
      <c r="CA480" s="72"/>
      <c r="CB480" s="72"/>
      <c r="CC480" s="72"/>
      <c r="CD480" s="72"/>
      <c r="CE480" s="72"/>
      <c r="CF480" s="72"/>
      <c r="CG480" s="72"/>
      <c r="CH480" s="72"/>
      <c r="CI480" s="72"/>
      <c r="CJ480" s="72"/>
      <c r="CK480" s="72"/>
      <c r="CL480" s="72"/>
      <c r="CM480" s="72"/>
      <c r="CN480" s="72"/>
      <c r="CO480" s="72"/>
      <c r="CP480" s="72"/>
      <c r="CQ480" s="72"/>
      <c r="CR480" s="72"/>
      <c r="CS480" s="72"/>
      <c r="CT480" s="72"/>
      <c r="CU480" s="72"/>
      <c r="CV480" s="72"/>
      <c r="CW480" s="72"/>
      <c r="CX480" s="72"/>
      <c r="CY480" s="72"/>
      <c r="CZ480" s="72"/>
      <c r="DA480" s="72"/>
      <c r="DB480" s="72"/>
      <c r="DC480" s="72"/>
      <c r="DD480" s="72"/>
      <c r="DE480" s="72"/>
      <c r="DF480" s="72"/>
      <c r="DG480" s="72"/>
      <c r="DH480" s="72"/>
      <c r="DI480" s="72"/>
      <c r="DJ480" s="72"/>
      <c r="DK480" s="72"/>
      <c r="DL480" s="72"/>
      <c r="DM480" s="72"/>
      <c r="DN480" s="72"/>
      <c r="DO480" s="72"/>
      <c r="DP480" s="72"/>
      <c r="DQ480" s="72"/>
      <c r="DR480" s="72"/>
      <c r="DS480" s="72"/>
      <c r="DT480" s="72"/>
      <c r="DU480" s="72"/>
      <c r="DV480" s="72"/>
      <c r="DW480" s="72"/>
      <c r="DX480" s="72"/>
      <c r="DY480" s="72"/>
      <c r="DZ480" s="72"/>
      <c r="EA480" s="72"/>
      <c r="EB480" s="72"/>
      <c r="EC480" s="72"/>
      <c r="ED480" s="72"/>
      <c r="EE480" s="72"/>
      <c r="EF480" s="72"/>
      <c r="EG480" s="72"/>
      <c r="EH480" s="72"/>
      <c r="EI480" s="72"/>
      <c r="EJ480" s="72"/>
      <c r="EK480" s="72"/>
      <c r="EL480" s="72"/>
      <c r="EM480" s="72"/>
      <c r="EN480" s="72"/>
      <c r="EO480" s="72"/>
      <c r="EP480" s="72"/>
      <c r="EQ480" s="72"/>
      <c r="ER480" s="72"/>
      <c r="ES480" s="72"/>
      <c r="ET480" s="72"/>
      <c r="EU480" s="72"/>
      <c r="EV480" s="72"/>
      <c r="EW480" s="72"/>
      <c r="EX480" s="72"/>
      <c r="EY480" s="72"/>
      <c r="EZ480" s="72"/>
      <c r="FA480" s="72"/>
      <c r="FB480" s="72"/>
      <c r="FC480" s="72"/>
      <c r="FD480" s="72"/>
      <c r="FE480" s="72"/>
      <c r="FF480" s="72"/>
      <c r="FG480" s="72"/>
      <c r="FH480" s="72"/>
      <c r="FI480" s="72"/>
      <c r="FJ480" s="72"/>
      <c r="FK480" s="72"/>
      <c r="FL480" s="72"/>
      <c r="FM480" s="72"/>
      <c r="FN480" s="72"/>
      <c r="FO480" s="72"/>
      <c r="FP480" s="72"/>
      <c r="FQ480" s="72"/>
      <c r="FR480" s="72"/>
      <c r="FS480" s="72"/>
      <c r="FT480" s="72"/>
      <c r="FU480" s="72"/>
      <c r="FV480" s="72"/>
      <c r="FW480" s="72"/>
      <c r="FX480" s="72"/>
      <c r="FY480" s="72"/>
      <c r="FZ480" s="72"/>
      <c r="GA480" s="72"/>
      <c r="GB480" s="72"/>
      <c r="GC480" s="72"/>
      <c r="GD480" s="72"/>
      <c r="GE480" s="72"/>
      <c r="GF480" s="72"/>
      <c r="GG480" s="72"/>
      <c r="GH480" s="72"/>
      <c r="GI480" s="72"/>
      <c r="GJ480" s="72"/>
      <c r="GK480" s="72"/>
      <c r="GL480" s="72"/>
      <c r="GM480" s="72"/>
      <c r="GN480" s="72"/>
      <c r="GO480" s="72"/>
      <c r="GP480" s="72"/>
      <c r="GQ480" s="72"/>
      <c r="GR480" s="72"/>
      <c r="GS480" s="72"/>
    </row>
    <row r="481" spans="1:227" s="79" customFormat="1" ht="21.95" customHeight="1" x14ac:dyDescent="0.5">
      <c r="A481" s="532"/>
      <c r="B481" s="395"/>
      <c r="C481" s="395"/>
      <c r="D481" s="88"/>
      <c r="E481" s="533"/>
      <c r="F481" s="534"/>
      <c r="G481" s="113"/>
      <c r="H481" s="543"/>
      <c r="I481" s="272"/>
      <c r="J481" s="143"/>
      <c r="K481" s="343"/>
      <c r="L481" s="72"/>
      <c r="M481" s="394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  <c r="AW481" s="72"/>
      <c r="AX481" s="72"/>
      <c r="AY481" s="72"/>
      <c r="AZ481" s="72"/>
      <c r="BA481" s="72"/>
      <c r="BB481" s="72"/>
      <c r="BC481" s="72"/>
      <c r="BD481" s="72"/>
      <c r="BE481" s="72"/>
      <c r="BF481" s="72"/>
      <c r="BG481" s="72"/>
      <c r="BH481" s="72"/>
      <c r="BI481" s="72"/>
      <c r="BJ481" s="72"/>
      <c r="BK481" s="72"/>
      <c r="BL481" s="72"/>
      <c r="BM481" s="72"/>
      <c r="BN481" s="72"/>
      <c r="BO481" s="72"/>
      <c r="BP481" s="72"/>
      <c r="BQ481" s="72"/>
      <c r="BR481" s="72"/>
      <c r="BS481" s="72"/>
      <c r="BT481" s="72"/>
      <c r="BU481" s="72"/>
      <c r="BV481" s="72"/>
      <c r="BW481" s="72"/>
      <c r="BX481" s="72"/>
      <c r="BY481" s="72"/>
      <c r="BZ481" s="72"/>
      <c r="CA481" s="72"/>
      <c r="CB481" s="72"/>
      <c r="CC481" s="72"/>
      <c r="CD481" s="72"/>
      <c r="CE481" s="72"/>
      <c r="CF481" s="72"/>
      <c r="CG481" s="72"/>
      <c r="CH481" s="72"/>
      <c r="CI481" s="72"/>
      <c r="CJ481" s="72"/>
      <c r="CK481" s="72"/>
      <c r="CL481" s="72"/>
      <c r="CM481" s="72"/>
      <c r="CN481" s="72"/>
      <c r="CO481" s="72"/>
      <c r="CP481" s="72"/>
      <c r="CQ481" s="72"/>
      <c r="CR481" s="72"/>
      <c r="CS481" s="72"/>
      <c r="CT481" s="72"/>
      <c r="CU481" s="72"/>
      <c r="CV481" s="72"/>
      <c r="CW481" s="72"/>
      <c r="CX481" s="72"/>
      <c r="CY481" s="72"/>
      <c r="CZ481" s="72"/>
      <c r="DA481" s="72"/>
      <c r="DB481" s="72"/>
      <c r="DC481" s="72"/>
      <c r="DD481" s="72"/>
      <c r="DE481" s="72"/>
      <c r="DF481" s="72"/>
      <c r="DG481" s="72"/>
      <c r="DH481" s="72"/>
      <c r="DI481" s="72"/>
      <c r="DJ481" s="72"/>
      <c r="DK481" s="72"/>
      <c r="DL481" s="72"/>
      <c r="DM481" s="72"/>
      <c r="DN481" s="72"/>
      <c r="DO481" s="72"/>
      <c r="DP481" s="72"/>
      <c r="DQ481" s="72"/>
      <c r="DR481" s="72"/>
      <c r="DS481" s="72"/>
      <c r="DT481" s="72"/>
      <c r="DU481" s="72"/>
      <c r="DV481" s="72"/>
      <c r="DW481" s="72"/>
      <c r="DX481" s="72"/>
      <c r="DY481" s="72"/>
      <c r="DZ481" s="72"/>
      <c r="EA481" s="72"/>
      <c r="EB481" s="72"/>
      <c r="EC481" s="72"/>
      <c r="ED481" s="72"/>
      <c r="EE481" s="72"/>
      <c r="EF481" s="72"/>
      <c r="EG481" s="72"/>
      <c r="EH481" s="72"/>
      <c r="EI481" s="72"/>
      <c r="EJ481" s="72"/>
      <c r="EK481" s="72"/>
      <c r="EL481" s="72"/>
      <c r="EM481" s="72"/>
      <c r="EN481" s="72"/>
      <c r="EO481" s="72"/>
      <c r="EP481" s="72"/>
      <c r="EQ481" s="72"/>
      <c r="ER481" s="72"/>
      <c r="ES481" s="72"/>
      <c r="ET481" s="72"/>
      <c r="EU481" s="72"/>
      <c r="EV481" s="72"/>
      <c r="EW481" s="72"/>
      <c r="EX481" s="72"/>
      <c r="EY481" s="72"/>
      <c r="EZ481" s="72"/>
      <c r="FA481" s="72"/>
      <c r="FB481" s="72"/>
      <c r="FC481" s="72"/>
      <c r="FD481" s="72"/>
      <c r="FE481" s="72"/>
      <c r="FF481" s="72"/>
      <c r="FG481" s="72"/>
      <c r="FH481" s="72"/>
      <c r="FI481" s="72"/>
      <c r="FJ481" s="72"/>
      <c r="FK481" s="72"/>
      <c r="FL481" s="72"/>
      <c r="FM481" s="72"/>
      <c r="FN481" s="72"/>
      <c r="FO481" s="72"/>
      <c r="FP481" s="72"/>
      <c r="FQ481" s="72"/>
      <c r="FR481" s="72"/>
      <c r="FS481" s="72"/>
      <c r="FT481" s="72"/>
      <c r="FU481" s="72"/>
      <c r="FV481" s="72"/>
      <c r="FW481" s="72"/>
      <c r="FX481" s="72"/>
      <c r="FY481" s="72"/>
      <c r="FZ481" s="72"/>
      <c r="GA481" s="72"/>
      <c r="GB481" s="72"/>
      <c r="GC481" s="72"/>
      <c r="GD481" s="72"/>
      <c r="GE481" s="72"/>
      <c r="GF481" s="72"/>
      <c r="GG481" s="72"/>
      <c r="GH481" s="72"/>
      <c r="GI481" s="72"/>
      <c r="GJ481" s="72"/>
      <c r="GK481" s="72"/>
      <c r="GL481" s="72"/>
      <c r="GM481" s="72"/>
      <c r="GN481" s="72"/>
      <c r="GO481" s="72"/>
      <c r="GP481" s="72"/>
      <c r="GQ481" s="72"/>
      <c r="GR481" s="72"/>
      <c r="GS481" s="72"/>
    </row>
    <row r="482" spans="1:227" s="79" customFormat="1" ht="21.95" customHeight="1" x14ac:dyDescent="0.5">
      <c r="A482" s="538"/>
      <c r="B482" s="405"/>
      <c r="C482" s="405"/>
      <c r="D482" s="148"/>
      <c r="E482" s="540"/>
      <c r="F482" s="541"/>
      <c r="G482" s="542"/>
      <c r="H482" s="544"/>
      <c r="I482" s="545"/>
      <c r="J482" s="144"/>
      <c r="K482" s="546"/>
      <c r="L482" s="72"/>
      <c r="M482" s="394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2"/>
      <c r="AT482" s="72"/>
      <c r="AU482" s="72"/>
      <c r="AV482" s="72"/>
      <c r="AW482" s="72"/>
      <c r="AX482" s="72"/>
      <c r="AY482" s="72"/>
      <c r="AZ482" s="72"/>
      <c r="BA482" s="72"/>
      <c r="BB482" s="72"/>
      <c r="BC482" s="72"/>
      <c r="BD482" s="72"/>
      <c r="BE482" s="72"/>
      <c r="BF482" s="72"/>
      <c r="BG482" s="72"/>
      <c r="BH482" s="72"/>
      <c r="BI482" s="72"/>
      <c r="BJ482" s="72"/>
      <c r="BK482" s="72"/>
      <c r="BL482" s="72"/>
      <c r="BM482" s="72"/>
      <c r="BN482" s="72"/>
      <c r="BO482" s="72"/>
      <c r="BP482" s="72"/>
      <c r="BQ482" s="72"/>
      <c r="BR482" s="72"/>
      <c r="BS482" s="72"/>
      <c r="BT482" s="72"/>
      <c r="BU482" s="72"/>
      <c r="BV482" s="72"/>
      <c r="BW482" s="72"/>
      <c r="BX482" s="72"/>
      <c r="BY482" s="72"/>
      <c r="BZ482" s="72"/>
      <c r="CA482" s="72"/>
      <c r="CB482" s="72"/>
      <c r="CC482" s="72"/>
      <c r="CD482" s="72"/>
      <c r="CE482" s="72"/>
      <c r="CF482" s="72"/>
      <c r="CG482" s="72"/>
      <c r="CH482" s="72"/>
      <c r="CI482" s="72"/>
      <c r="CJ482" s="72"/>
      <c r="CK482" s="72"/>
      <c r="CL482" s="72"/>
      <c r="CM482" s="72"/>
      <c r="CN482" s="72"/>
      <c r="CO482" s="72"/>
      <c r="CP482" s="72"/>
      <c r="CQ482" s="72"/>
      <c r="CR482" s="72"/>
      <c r="CS482" s="72"/>
      <c r="CT482" s="72"/>
      <c r="CU482" s="72"/>
      <c r="CV482" s="72"/>
      <c r="CW482" s="72"/>
      <c r="CX482" s="72"/>
      <c r="CY482" s="72"/>
      <c r="CZ482" s="72"/>
      <c r="DA482" s="72"/>
      <c r="DB482" s="72"/>
      <c r="DC482" s="72"/>
      <c r="DD482" s="72"/>
      <c r="DE482" s="72"/>
      <c r="DF482" s="72"/>
      <c r="DG482" s="72"/>
      <c r="DH482" s="72"/>
      <c r="DI482" s="72"/>
      <c r="DJ482" s="72"/>
      <c r="DK482" s="72"/>
      <c r="DL482" s="72"/>
      <c r="DM482" s="72"/>
      <c r="DN482" s="72"/>
      <c r="DO482" s="72"/>
      <c r="DP482" s="72"/>
      <c r="DQ482" s="72"/>
      <c r="DR482" s="72"/>
      <c r="DS482" s="72"/>
      <c r="DT482" s="72"/>
      <c r="DU482" s="72"/>
      <c r="DV482" s="72"/>
      <c r="DW482" s="72"/>
      <c r="DX482" s="72"/>
      <c r="DY482" s="72"/>
      <c r="DZ482" s="72"/>
      <c r="EA482" s="72"/>
      <c r="EB482" s="72"/>
      <c r="EC482" s="72"/>
      <c r="ED482" s="72"/>
      <c r="EE482" s="72"/>
      <c r="EF482" s="72"/>
      <c r="EG482" s="72"/>
      <c r="EH482" s="72"/>
      <c r="EI482" s="72"/>
      <c r="EJ482" s="72"/>
      <c r="EK482" s="72"/>
      <c r="EL482" s="72"/>
      <c r="EM482" s="72"/>
      <c r="EN482" s="72"/>
      <c r="EO482" s="72"/>
      <c r="EP482" s="72"/>
      <c r="EQ482" s="72"/>
      <c r="ER482" s="72"/>
      <c r="ES482" s="72"/>
      <c r="ET482" s="72"/>
      <c r="EU482" s="72"/>
      <c r="EV482" s="72"/>
      <c r="EW482" s="72"/>
      <c r="EX482" s="72"/>
      <c r="EY482" s="72"/>
      <c r="EZ482" s="72"/>
      <c r="FA482" s="72"/>
      <c r="FB482" s="72"/>
      <c r="FC482" s="72"/>
      <c r="FD482" s="72"/>
      <c r="FE482" s="72"/>
      <c r="FF482" s="72"/>
      <c r="FG482" s="72"/>
      <c r="FH482" s="72"/>
      <c r="FI482" s="72"/>
      <c r="FJ482" s="72"/>
      <c r="FK482" s="72"/>
      <c r="FL482" s="72"/>
      <c r="FM482" s="72"/>
      <c r="FN482" s="72"/>
      <c r="FO482" s="72"/>
      <c r="FP482" s="72"/>
      <c r="FQ482" s="72"/>
      <c r="FR482" s="72"/>
      <c r="FS482" s="72"/>
      <c r="FT482" s="72"/>
      <c r="FU482" s="72"/>
      <c r="FV482" s="72"/>
      <c r="FW482" s="72"/>
      <c r="FX482" s="72"/>
      <c r="FY482" s="72"/>
      <c r="FZ482" s="72"/>
      <c r="GA482" s="72"/>
      <c r="GB482" s="72"/>
      <c r="GC482" s="72"/>
      <c r="GD482" s="72"/>
      <c r="GE482" s="72"/>
      <c r="GF482" s="72"/>
      <c r="GG482" s="72"/>
      <c r="GH482" s="72"/>
      <c r="GI482" s="72"/>
      <c r="GJ482" s="72"/>
      <c r="GK482" s="72"/>
      <c r="GL482" s="72"/>
      <c r="GM482" s="72"/>
      <c r="GN482" s="72"/>
      <c r="GO482" s="72"/>
      <c r="GP482" s="72"/>
      <c r="GQ482" s="72"/>
      <c r="GR482" s="72"/>
      <c r="GS482" s="72"/>
    </row>
    <row r="483" spans="1:227" s="79" customFormat="1" ht="21.95" customHeight="1" x14ac:dyDescent="0.5">
      <c r="A483" s="814" t="s">
        <v>2736</v>
      </c>
      <c r="B483" s="814"/>
      <c r="C483" s="814"/>
      <c r="D483" s="814"/>
      <c r="E483" s="814"/>
      <c r="F483" s="814"/>
      <c r="G483" s="814"/>
      <c r="H483" s="814"/>
      <c r="I483" s="814"/>
      <c r="J483" s="814"/>
      <c r="K483" s="814"/>
      <c r="L483" s="72"/>
      <c r="M483" s="394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72"/>
      <c r="AQ483" s="72"/>
      <c r="AR483" s="72"/>
      <c r="AS483" s="72"/>
      <c r="AT483" s="72"/>
      <c r="AU483" s="72"/>
      <c r="AV483" s="72"/>
      <c r="AW483" s="72"/>
      <c r="AX483" s="72"/>
      <c r="AY483" s="72"/>
      <c r="AZ483" s="72"/>
      <c r="BA483" s="72"/>
      <c r="BB483" s="72"/>
      <c r="BC483" s="72"/>
      <c r="BD483" s="72"/>
      <c r="BE483" s="72"/>
      <c r="BF483" s="72"/>
      <c r="BG483" s="72"/>
      <c r="BH483" s="72"/>
      <c r="BI483" s="72"/>
      <c r="BJ483" s="72"/>
      <c r="BK483" s="72"/>
      <c r="BL483" s="72"/>
      <c r="BM483" s="72"/>
      <c r="BN483" s="72"/>
      <c r="BO483" s="72"/>
      <c r="BP483" s="72"/>
      <c r="BQ483" s="72"/>
      <c r="BR483" s="72"/>
      <c r="BS483" s="72"/>
      <c r="BT483" s="72"/>
      <c r="BU483" s="72"/>
      <c r="BV483" s="72"/>
      <c r="BW483" s="72"/>
      <c r="BX483" s="72"/>
      <c r="BY483" s="72"/>
      <c r="BZ483" s="72"/>
      <c r="CA483" s="72"/>
      <c r="CB483" s="72"/>
      <c r="CC483" s="72"/>
      <c r="CD483" s="72"/>
      <c r="CE483" s="72"/>
      <c r="CF483" s="72"/>
      <c r="CG483" s="72"/>
      <c r="CH483" s="72"/>
      <c r="CI483" s="72"/>
      <c r="CJ483" s="72"/>
      <c r="CK483" s="72"/>
      <c r="CL483" s="72"/>
      <c r="CM483" s="72"/>
      <c r="CN483" s="72"/>
      <c r="CO483" s="72"/>
      <c r="CP483" s="72"/>
      <c r="CQ483" s="72"/>
      <c r="CR483" s="72"/>
      <c r="CS483" s="72"/>
      <c r="CT483" s="72"/>
      <c r="CU483" s="72"/>
      <c r="CV483" s="72"/>
      <c r="CW483" s="72"/>
      <c r="CX483" s="72"/>
      <c r="CY483" s="72"/>
      <c r="CZ483" s="72"/>
      <c r="DA483" s="72"/>
      <c r="DB483" s="72"/>
      <c r="DC483" s="72"/>
      <c r="DD483" s="72"/>
      <c r="DE483" s="72"/>
      <c r="DF483" s="72"/>
      <c r="DG483" s="72"/>
      <c r="DH483" s="72"/>
      <c r="DI483" s="72"/>
      <c r="DJ483" s="72"/>
      <c r="DK483" s="72"/>
      <c r="DL483" s="72"/>
      <c r="DM483" s="72"/>
      <c r="DN483" s="72"/>
      <c r="DO483" s="72"/>
      <c r="DP483" s="72"/>
      <c r="DQ483" s="72"/>
      <c r="DR483" s="72"/>
      <c r="DS483" s="72"/>
      <c r="DT483" s="72"/>
      <c r="DU483" s="72"/>
      <c r="DV483" s="72"/>
      <c r="DW483" s="72"/>
      <c r="DX483" s="72"/>
      <c r="DY483" s="72"/>
      <c r="DZ483" s="72"/>
      <c r="EA483" s="72"/>
      <c r="EB483" s="72"/>
      <c r="EC483" s="72"/>
      <c r="ED483" s="72"/>
      <c r="EE483" s="72"/>
      <c r="EF483" s="72"/>
      <c r="EG483" s="72"/>
      <c r="EH483" s="72"/>
      <c r="EI483" s="72"/>
      <c r="EJ483" s="72"/>
      <c r="EK483" s="72"/>
      <c r="EL483" s="72"/>
      <c r="EM483" s="72"/>
      <c r="EN483" s="72"/>
      <c r="EO483" s="72"/>
      <c r="EP483" s="72"/>
      <c r="EQ483" s="72"/>
      <c r="ER483" s="72"/>
      <c r="ES483" s="72"/>
      <c r="ET483" s="72"/>
      <c r="EU483" s="72"/>
      <c r="EV483" s="72"/>
      <c r="EW483" s="72"/>
      <c r="EX483" s="72"/>
      <c r="EY483" s="72"/>
      <c r="EZ483" s="72"/>
      <c r="FA483" s="72"/>
      <c r="FB483" s="72"/>
      <c r="FC483" s="72"/>
      <c r="FD483" s="72"/>
      <c r="FE483" s="72"/>
      <c r="FF483" s="72"/>
      <c r="FG483" s="72"/>
      <c r="FH483" s="72"/>
      <c r="FI483" s="72"/>
      <c r="FJ483" s="72"/>
      <c r="FK483" s="72"/>
      <c r="FL483" s="72"/>
      <c r="FM483" s="72"/>
      <c r="FN483" s="72"/>
      <c r="FO483" s="72"/>
      <c r="FP483" s="72"/>
      <c r="FQ483" s="72"/>
      <c r="FR483" s="72"/>
      <c r="FS483" s="72"/>
      <c r="FT483" s="72"/>
      <c r="FU483" s="72"/>
      <c r="FV483" s="72"/>
      <c r="FW483" s="72"/>
      <c r="FX483" s="72"/>
      <c r="FY483" s="72"/>
      <c r="FZ483" s="72"/>
      <c r="GA483" s="72"/>
      <c r="GB483" s="72"/>
      <c r="GC483" s="72"/>
      <c r="GD483" s="72"/>
      <c r="GE483" s="72"/>
      <c r="GF483" s="72"/>
      <c r="GG483" s="72"/>
      <c r="GH483" s="72"/>
      <c r="GI483" s="72"/>
      <c r="GJ483" s="72"/>
      <c r="GK483" s="72"/>
      <c r="GL483" s="72"/>
      <c r="GM483" s="72"/>
      <c r="GN483" s="72"/>
      <c r="GO483" s="72"/>
      <c r="GP483" s="72"/>
      <c r="GQ483" s="72"/>
      <c r="GR483" s="72"/>
      <c r="GS483" s="72"/>
    </row>
    <row r="484" spans="1:227" s="79" customFormat="1" ht="21.95" customHeight="1" x14ac:dyDescent="0.5">
      <c r="A484" s="938"/>
      <c r="B484" s="938"/>
      <c r="C484" s="938"/>
      <c r="D484" s="938"/>
      <c r="E484" s="938"/>
      <c r="F484" s="938"/>
      <c r="G484" s="938"/>
      <c r="H484" s="938"/>
      <c r="I484" s="938"/>
      <c r="J484" s="938"/>
      <c r="K484" s="938"/>
      <c r="L484" s="72"/>
      <c r="M484" s="394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  <c r="AW484" s="72"/>
      <c r="AX484" s="72"/>
      <c r="AY484" s="72"/>
      <c r="AZ484" s="72"/>
      <c r="BA484" s="72"/>
      <c r="BB484" s="72"/>
      <c r="BC484" s="72"/>
      <c r="BD484" s="72"/>
      <c r="BE484" s="72"/>
      <c r="BF484" s="72"/>
      <c r="BG484" s="72"/>
      <c r="BH484" s="72"/>
      <c r="BI484" s="72"/>
      <c r="BJ484" s="72"/>
      <c r="BK484" s="72"/>
      <c r="BL484" s="72"/>
      <c r="BM484" s="72"/>
      <c r="BN484" s="72"/>
      <c r="BO484" s="72"/>
      <c r="BP484" s="72"/>
      <c r="BQ484" s="72"/>
      <c r="BR484" s="72"/>
      <c r="BS484" s="72"/>
      <c r="BT484" s="72"/>
      <c r="BU484" s="72"/>
      <c r="BV484" s="72"/>
      <c r="BW484" s="72"/>
      <c r="BX484" s="72"/>
      <c r="BY484" s="72"/>
      <c r="BZ484" s="72"/>
      <c r="CA484" s="72"/>
      <c r="CB484" s="72"/>
      <c r="CC484" s="72"/>
      <c r="CD484" s="72"/>
      <c r="CE484" s="72"/>
      <c r="CF484" s="72"/>
      <c r="CG484" s="72"/>
      <c r="CH484" s="72"/>
      <c r="CI484" s="72"/>
      <c r="CJ484" s="72"/>
      <c r="CK484" s="72"/>
      <c r="CL484" s="72"/>
      <c r="CM484" s="72"/>
      <c r="CN484" s="72"/>
      <c r="CO484" s="72"/>
      <c r="CP484" s="72"/>
      <c r="CQ484" s="72"/>
      <c r="CR484" s="72"/>
      <c r="CS484" s="72"/>
      <c r="CT484" s="72"/>
      <c r="CU484" s="72"/>
      <c r="CV484" s="72"/>
      <c r="CW484" s="72"/>
      <c r="CX484" s="72"/>
      <c r="CY484" s="72"/>
      <c r="CZ484" s="72"/>
      <c r="DA484" s="72"/>
      <c r="DB484" s="72"/>
      <c r="DC484" s="72"/>
      <c r="DD484" s="72"/>
      <c r="DE484" s="72"/>
      <c r="DF484" s="72"/>
      <c r="DG484" s="72"/>
      <c r="DH484" s="72"/>
      <c r="DI484" s="72"/>
      <c r="DJ484" s="72"/>
      <c r="DK484" s="72"/>
      <c r="DL484" s="72"/>
      <c r="DM484" s="72"/>
      <c r="DN484" s="72"/>
      <c r="DO484" s="72"/>
      <c r="DP484" s="72"/>
      <c r="DQ484" s="72"/>
      <c r="DR484" s="72"/>
      <c r="DS484" s="72"/>
      <c r="DT484" s="72"/>
      <c r="DU484" s="72"/>
      <c r="DV484" s="72"/>
      <c r="DW484" s="72"/>
      <c r="DX484" s="72"/>
      <c r="DY484" s="72"/>
      <c r="DZ484" s="72"/>
      <c r="EA484" s="72"/>
      <c r="EB484" s="72"/>
      <c r="EC484" s="72"/>
      <c r="ED484" s="72"/>
      <c r="EE484" s="72"/>
      <c r="EF484" s="72"/>
      <c r="EG484" s="72"/>
      <c r="EH484" s="72"/>
      <c r="EI484" s="72"/>
      <c r="EJ484" s="72"/>
      <c r="EK484" s="72"/>
      <c r="EL484" s="72"/>
      <c r="EM484" s="72"/>
      <c r="EN484" s="72"/>
      <c r="EO484" s="72"/>
      <c r="EP484" s="72"/>
      <c r="EQ484" s="72"/>
      <c r="ER484" s="72"/>
      <c r="ES484" s="72"/>
      <c r="ET484" s="72"/>
      <c r="EU484" s="72"/>
      <c r="EV484" s="72"/>
      <c r="EW484" s="72"/>
      <c r="EX484" s="72"/>
      <c r="EY484" s="72"/>
      <c r="EZ484" s="72"/>
      <c r="FA484" s="72"/>
      <c r="FB484" s="72"/>
      <c r="FC484" s="72"/>
      <c r="FD484" s="72"/>
      <c r="FE484" s="72"/>
      <c r="FF484" s="72"/>
      <c r="FG484" s="72"/>
      <c r="FH484" s="72"/>
      <c r="FI484" s="72"/>
      <c r="FJ484" s="72"/>
      <c r="FK484" s="72"/>
      <c r="FL484" s="72"/>
      <c r="FM484" s="72"/>
      <c r="FN484" s="72"/>
      <c r="FO484" s="72"/>
      <c r="FP484" s="72"/>
      <c r="FQ484" s="72"/>
      <c r="FR484" s="72"/>
      <c r="FS484" s="72"/>
      <c r="FT484" s="72"/>
      <c r="FU484" s="72"/>
      <c r="FV484" s="72"/>
      <c r="FW484" s="72"/>
      <c r="FX484" s="72"/>
      <c r="FY484" s="72"/>
      <c r="FZ484" s="72"/>
      <c r="GA484" s="72"/>
      <c r="GB484" s="72"/>
      <c r="GC484" s="72"/>
      <c r="GD484" s="72"/>
      <c r="GE484" s="72"/>
      <c r="GF484" s="72"/>
      <c r="GG484" s="72"/>
      <c r="GH484" s="72"/>
      <c r="GI484" s="72"/>
      <c r="GJ484" s="72"/>
      <c r="GK484" s="72"/>
      <c r="GL484" s="72"/>
      <c r="GM484" s="72"/>
      <c r="GN484" s="72"/>
      <c r="GO484" s="72"/>
      <c r="GP484" s="72"/>
      <c r="GQ484" s="72"/>
      <c r="GR484" s="72"/>
      <c r="GS484" s="72"/>
    </row>
    <row r="485" spans="1:227" s="35" customFormat="1" ht="21.95" customHeight="1" x14ac:dyDescent="0.5">
      <c r="A485" s="924" t="s">
        <v>2691</v>
      </c>
      <c r="B485" s="924"/>
      <c r="C485" s="924"/>
      <c r="D485" s="924"/>
      <c r="E485" s="924"/>
      <c r="F485" s="924"/>
      <c r="G485" s="924"/>
      <c r="H485" s="924"/>
      <c r="I485" s="924"/>
      <c r="J485" s="924"/>
      <c r="K485" s="924"/>
      <c r="L485" s="83"/>
      <c r="M485" s="1"/>
    </row>
    <row r="486" spans="1:227" s="5" customFormat="1" ht="21.95" customHeight="1" x14ac:dyDescent="0.5">
      <c r="A486" s="145" t="s">
        <v>77</v>
      </c>
      <c r="B486" s="1"/>
      <c r="C486" s="235"/>
      <c r="D486" s="235"/>
      <c r="E486" s="235"/>
      <c r="F486" s="235"/>
      <c r="G486" s="235"/>
      <c r="H486" s="235"/>
      <c r="I486" s="235"/>
      <c r="J486" s="235"/>
      <c r="K486" s="235"/>
      <c r="L486" s="394"/>
    </row>
    <row r="487" spans="1:227" s="5" customFormat="1" ht="21.95" customHeight="1" x14ac:dyDescent="0.5">
      <c r="A487" s="145" t="s">
        <v>78</v>
      </c>
      <c r="B487" s="1"/>
      <c r="C487" s="145"/>
      <c r="D487" s="145"/>
      <c r="E487" s="145"/>
      <c r="F487" s="145"/>
      <c r="G487" s="145"/>
      <c r="H487" s="145"/>
      <c r="I487" s="145"/>
      <c r="J487" s="145"/>
      <c r="K487" s="145"/>
      <c r="L487" s="394"/>
    </row>
    <row r="488" spans="1:227" s="5" customFormat="1" ht="21.95" customHeight="1" x14ac:dyDescent="0.5">
      <c r="A488" s="145" t="s">
        <v>85</v>
      </c>
      <c r="B488" s="1"/>
      <c r="C488" s="145"/>
      <c r="D488" s="145"/>
      <c r="E488" s="145"/>
      <c r="F488" s="145"/>
      <c r="G488" s="145"/>
      <c r="H488" s="145"/>
      <c r="I488" s="145"/>
      <c r="J488" s="145"/>
      <c r="K488" s="145"/>
      <c r="L488" s="394"/>
    </row>
    <row r="489" spans="1:227" s="35" customFormat="1" ht="21.95" customHeight="1" x14ac:dyDescent="0.5">
      <c r="A489" s="33" t="s">
        <v>2</v>
      </c>
      <c r="B489" s="28"/>
      <c r="C489" s="33"/>
      <c r="D489" s="33"/>
      <c r="E489" s="107"/>
      <c r="F489" s="107"/>
      <c r="G489" s="107"/>
      <c r="H489" s="107"/>
      <c r="I489" s="33"/>
      <c r="J489" s="33"/>
      <c r="K489" s="33"/>
      <c r="L489" s="83"/>
      <c r="M489" s="1"/>
    </row>
    <row r="490" spans="1:227" s="72" customFormat="1" ht="21.95" customHeight="1" x14ac:dyDescent="0.5">
      <c r="A490" s="445"/>
      <c r="B490" s="11"/>
      <c r="C490" s="11"/>
      <c r="D490" s="31" t="s">
        <v>63</v>
      </c>
      <c r="E490" s="12" t="s">
        <v>73</v>
      </c>
      <c r="F490" s="13"/>
      <c r="G490" s="14"/>
      <c r="H490" s="16" t="s">
        <v>75</v>
      </c>
      <c r="I490" s="31" t="s">
        <v>65</v>
      </c>
      <c r="J490" s="80" t="s">
        <v>67</v>
      </c>
      <c r="K490" s="31" t="s">
        <v>69</v>
      </c>
      <c r="L490" s="609"/>
      <c r="M490" s="394">
        <v>2</v>
      </c>
    </row>
    <row r="491" spans="1:227" s="394" customFormat="1" ht="21.95" customHeight="1" x14ac:dyDescent="0.5">
      <c r="A491" s="446" t="s">
        <v>61</v>
      </c>
      <c r="B491" s="446" t="s">
        <v>12</v>
      </c>
      <c r="C491" s="446" t="s">
        <v>62</v>
      </c>
      <c r="D491" s="2" t="s">
        <v>64</v>
      </c>
      <c r="E491" s="503">
        <v>2560</v>
      </c>
      <c r="F491" s="503">
        <v>2562</v>
      </c>
      <c r="G491" s="37">
        <v>2561</v>
      </c>
      <c r="H491" s="26" t="s">
        <v>76</v>
      </c>
      <c r="I491" s="2" t="s">
        <v>66</v>
      </c>
      <c r="J491" s="81" t="s">
        <v>68</v>
      </c>
      <c r="K491" s="2" t="s">
        <v>70</v>
      </c>
      <c r="L491" s="608"/>
      <c r="M491" s="227"/>
      <c r="N491" s="228"/>
      <c r="O491" s="228"/>
      <c r="P491" s="228"/>
      <c r="Q491" s="228"/>
      <c r="R491" s="228"/>
      <c r="S491" s="228"/>
      <c r="T491" s="228"/>
      <c r="U491" s="228"/>
      <c r="V491" s="228"/>
      <c r="W491" s="228"/>
      <c r="X491" s="228"/>
      <c r="Y491" s="228"/>
      <c r="Z491" s="228"/>
      <c r="AA491" s="228"/>
      <c r="AB491" s="228"/>
      <c r="AC491" s="228"/>
      <c r="AD491" s="228"/>
      <c r="AE491" s="228"/>
      <c r="AF491" s="228"/>
      <c r="AG491" s="228"/>
      <c r="AH491" s="228"/>
      <c r="AI491" s="228"/>
      <c r="AJ491" s="228"/>
      <c r="AK491" s="228"/>
      <c r="AL491" s="228"/>
      <c r="AM491" s="228"/>
      <c r="AN491" s="228"/>
      <c r="AO491" s="228"/>
      <c r="AP491" s="228"/>
      <c r="AQ491" s="228"/>
      <c r="AR491" s="228"/>
      <c r="AS491" s="228"/>
      <c r="AT491" s="228"/>
      <c r="AU491" s="228"/>
      <c r="AV491" s="228"/>
      <c r="AW491" s="228"/>
      <c r="AX491" s="228"/>
      <c r="AY491" s="228"/>
      <c r="AZ491" s="228"/>
      <c r="BA491" s="228"/>
      <c r="BB491" s="228"/>
      <c r="BC491" s="228"/>
      <c r="BD491" s="228"/>
      <c r="BE491" s="228"/>
      <c r="BF491" s="228"/>
      <c r="BG491" s="228"/>
      <c r="BH491" s="228"/>
      <c r="BI491" s="228"/>
      <c r="BJ491" s="228"/>
      <c r="BK491" s="228"/>
      <c r="BL491" s="228"/>
      <c r="BM491" s="228"/>
      <c r="BN491" s="228"/>
      <c r="BO491" s="228"/>
      <c r="BP491" s="228"/>
      <c r="BQ491" s="228"/>
      <c r="BR491" s="228"/>
      <c r="BS491" s="228"/>
      <c r="BT491" s="228"/>
      <c r="BU491" s="228"/>
      <c r="BV491" s="228"/>
      <c r="BW491" s="228"/>
      <c r="BX491" s="228"/>
      <c r="BY491" s="228"/>
      <c r="BZ491" s="228"/>
      <c r="CA491" s="228"/>
      <c r="CB491" s="228"/>
      <c r="CC491" s="228"/>
      <c r="CD491" s="228"/>
      <c r="CE491" s="228"/>
      <c r="CF491" s="228"/>
      <c r="CG491" s="228"/>
      <c r="CH491" s="228"/>
      <c r="CI491" s="228"/>
      <c r="CJ491" s="228"/>
      <c r="CK491" s="228"/>
      <c r="CL491" s="228"/>
      <c r="CM491" s="228"/>
      <c r="CN491" s="228"/>
      <c r="CO491" s="228"/>
      <c r="CP491" s="228"/>
      <c r="CQ491" s="228"/>
      <c r="CR491" s="228"/>
      <c r="CS491" s="228"/>
      <c r="CT491" s="228"/>
      <c r="CU491" s="228"/>
      <c r="CV491" s="228"/>
      <c r="CW491" s="228"/>
      <c r="CX491" s="228"/>
      <c r="CY491" s="228"/>
      <c r="CZ491" s="228"/>
      <c r="DA491" s="228"/>
      <c r="DB491" s="228"/>
      <c r="DC491" s="228"/>
      <c r="DD491" s="228"/>
      <c r="DE491" s="228"/>
      <c r="DF491" s="228"/>
      <c r="DG491" s="228"/>
      <c r="DH491" s="228"/>
      <c r="DI491" s="228"/>
      <c r="DJ491" s="228"/>
      <c r="DK491" s="228"/>
      <c r="DL491" s="228"/>
      <c r="DM491" s="228"/>
      <c r="DN491" s="228"/>
      <c r="DO491" s="228"/>
      <c r="DP491" s="228"/>
      <c r="DQ491" s="228"/>
      <c r="DR491" s="228"/>
      <c r="DS491" s="228"/>
      <c r="DT491" s="228"/>
      <c r="DU491" s="228"/>
      <c r="DV491" s="228"/>
      <c r="DW491" s="228"/>
      <c r="DX491" s="228"/>
      <c r="DY491" s="228"/>
      <c r="DZ491" s="228"/>
      <c r="EA491" s="228"/>
      <c r="EB491" s="228"/>
      <c r="EC491" s="228"/>
      <c r="ED491" s="228"/>
      <c r="EE491" s="228"/>
      <c r="EF491" s="228"/>
      <c r="EG491" s="228"/>
      <c r="EH491" s="228"/>
      <c r="EI491" s="228"/>
      <c r="EJ491" s="228"/>
      <c r="EK491" s="228"/>
      <c r="EL491" s="228"/>
      <c r="EM491" s="228"/>
      <c r="EN491" s="228"/>
      <c r="EO491" s="228"/>
      <c r="EP491" s="228"/>
      <c r="EQ491" s="228"/>
      <c r="ER491" s="228"/>
      <c r="ES491" s="228"/>
      <c r="ET491" s="228"/>
      <c r="EU491" s="228"/>
      <c r="EV491" s="228"/>
      <c r="EW491" s="228"/>
      <c r="EX491" s="228"/>
      <c r="EY491" s="228"/>
      <c r="EZ491" s="228"/>
      <c r="FA491" s="228"/>
      <c r="FB491" s="228"/>
      <c r="FC491" s="228"/>
      <c r="FD491" s="228"/>
      <c r="FE491" s="228"/>
      <c r="FF491" s="228"/>
      <c r="FG491" s="228"/>
      <c r="FH491" s="228"/>
      <c r="FI491" s="228"/>
      <c r="FJ491" s="228"/>
      <c r="FK491" s="228"/>
      <c r="FL491" s="228"/>
      <c r="FM491" s="228"/>
      <c r="FN491" s="228"/>
      <c r="FO491" s="228"/>
      <c r="FP491" s="228"/>
      <c r="FQ491" s="228"/>
      <c r="FR491" s="228"/>
      <c r="FS491" s="228"/>
      <c r="FT491" s="228"/>
      <c r="FU491" s="228"/>
      <c r="FV491" s="228"/>
      <c r="FW491" s="228"/>
      <c r="FX491" s="228"/>
      <c r="FY491" s="228"/>
      <c r="FZ491" s="228"/>
      <c r="GA491" s="228"/>
      <c r="GB491" s="228"/>
      <c r="GC491" s="228"/>
      <c r="GD491" s="228"/>
      <c r="GE491" s="228"/>
      <c r="GF491" s="228"/>
      <c r="GG491" s="228"/>
      <c r="GH491" s="228"/>
      <c r="GI491" s="228"/>
      <c r="GJ491" s="228"/>
      <c r="GK491" s="228"/>
      <c r="GL491" s="228"/>
      <c r="GM491" s="228"/>
      <c r="GN491" s="228"/>
      <c r="GO491" s="228"/>
      <c r="GP491" s="228"/>
      <c r="GQ491" s="228"/>
      <c r="GR491" s="228"/>
      <c r="GS491" s="228"/>
      <c r="GT491" s="228"/>
      <c r="GU491" s="228"/>
      <c r="GV491" s="228"/>
      <c r="GW491" s="228"/>
      <c r="GX491" s="228"/>
      <c r="GY491" s="228"/>
      <c r="GZ491" s="228"/>
      <c r="HA491" s="228"/>
      <c r="HB491" s="228"/>
      <c r="HC491" s="228"/>
      <c r="HD491" s="228"/>
      <c r="HE491" s="228"/>
      <c r="HF491" s="228"/>
      <c r="HG491" s="228"/>
      <c r="HH491" s="228"/>
      <c r="HI491" s="228"/>
      <c r="HJ491" s="228"/>
      <c r="HK491" s="228"/>
      <c r="HL491" s="228"/>
      <c r="HM491" s="228"/>
      <c r="HN491" s="228"/>
      <c r="HO491" s="228"/>
      <c r="HP491" s="228"/>
      <c r="HQ491" s="228"/>
      <c r="HR491" s="228"/>
      <c r="HS491" s="228"/>
    </row>
    <row r="492" spans="1:227" s="394" customFormat="1" ht="21.95" customHeight="1" x14ac:dyDescent="0.5">
      <c r="A492" s="447"/>
      <c r="B492" s="18"/>
      <c r="C492" s="18"/>
      <c r="D492" s="3"/>
      <c r="E492" s="19" t="s">
        <v>9</v>
      </c>
      <c r="F492" s="19" t="s">
        <v>9</v>
      </c>
      <c r="G492" s="19" t="s">
        <v>9</v>
      </c>
      <c r="H492" s="95"/>
      <c r="I492" s="20"/>
      <c r="J492" s="82"/>
      <c r="K492" s="20"/>
      <c r="M492" s="227"/>
      <c r="N492" s="228"/>
      <c r="O492" s="228"/>
      <c r="P492" s="228"/>
      <c r="Q492" s="228"/>
      <c r="R492" s="228"/>
      <c r="S492" s="228"/>
      <c r="T492" s="228"/>
      <c r="U492" s="228"/>
      <c r="V492" s="228"/>
      <c r="W492" s="228"/>
      <c r="X492" s="228"/>
      <c r="Y492" s="228"/>
      <c r="Z492" s="228"/>
      <c r="AA492" s="228"/>
      <c r="AB492" s="228"/>
      <c r="AC492" s="228"/>
      <c r="AD492" s="228"/>
      <c r="AE492" s="228"/>
      <c r="AF492" s="228"/>
      <c r="AG492" s="228"/>
      <c r="AH492" s="228"/>
      <c r="AI492" s="228"/>
      <c r="AJ492" s="228"/>
      <c r="AK492" s="228"/>
      <c r="AL492" s="228"/>
      <c r="AM492" s="228"/>
      <c r="AN492" s="228"/>
      <c r="AO492" s="228"/>
      <c r="AP492" s="228"/>
      <c r="AQ492" s="228"/>
      <c r="AR492" s="228"/>
      <c r="AS492" s="228"/>
      <c r="AT492" s="228"/>
      <c r="AU492" s="228"/>
      <c r="AV492" s="228"/>
      <c r="AW492" s="228"/>
      <c r="AX492" s="228"/>
      <c r="AY492" s="228"/>
      <c r="AZ492" s="228"/>
      <c r="BA492" s="228"/>
      <c r="BB492" s="228"/>
      <c r="BC492" s="228"/>
      <c r="BD492" s="228"/>
      <c r="BE492" s="228"/>
      <c r="BF492" s="228"/>
      <c r="BG492" s="228"/>
      <c r="BH492" s="228"/>
      <c r="BI492" s="228"/>
      <c r="BJ492" s="228"/>
      <c r="BK492" s="228"/>
      <c r="BL492" s="228"/>
      <c r="BM492" s="228"/>
      <c r="BN492" s="228"/>
      <c r="BO492" s="228"/>
      <c r="BP492" s="228"/>
      <c r="BQ492" s="228"/>
      <c r="BR492" s="228"/>
      <c r="BS492" s="228"/>
      <c r="BT492" s="228"/>
      <c r="BU492" s="228"/>
      <c r="BV492" s="228"/>
      <c r="BW492" s="228"/>
      <c r="BX492" s="228"/>
      <c r="BY492" s="228"/>
      <c r="BZ492" s="228"/>
      <c r="CA492" s="228"/>
      <c r="CB492" s="228"/>
      <c r="CC492" s="228"/>
      <c r="CD492" s="228"/>
      <c r="CE492" s="228"/>
      <c r="CF492" s="228"/>
      <c r="CG492" s="228"/>
      <c r="CH492" s="228"/>
      <c r="CI492" s="228"/>
      <c r="CJ492" s="228"/>
      <c r="CK492" s="228"/>
      <c r="CL492" s="228"/>
      <c r="CM492" s="228"/>
      <c r="CN492" s="228"/>
      <c r="CO492" s="228"/>
      <c r="CP492" s="228"/>
      <c r="CQ492" s="228"/>
      <c r="CR492" s="228"/>
      <c r="CS492" s="228"/>
      <c r="CT492" s="228"/>
      <c r="CU492" s="228"/>
      <c r="CV492" s="228"/>
      <c r="CW492" s="228"/>
      <c r="CX492" s="228"/>
      <c r="CY492" s="228"/>
      <c r="CZ492" s="228"/>
      <c r="DA492" s="228"/>
      <c r="DB492" s="228"/>
      <c r="DC492" s="228"/>
      <c r="DD492" s="228"/>
      <c r="DE492" s="228"/>
      <c r="DF492" s="228"/>
      <c r="DG492" s="228"/>
      <c r="DH492" s="228"/>
      <c r="DI492" s="228"/>
      <c r="DJ492" s="228"/>
      <c r="DK492" s="228"/>
      <c r="DL492" s="228"/>
      <c r="DM492" s="228"/>
      <c r="DN492" s="228"/>
      <c r="DO492" s="228"/>
      <c r="DP492" s="228"/>
      <c r="DQ492" s="228"/>
      <c r="DR492" s="228"/>
      <c r="DS492" s="228"/>
      <c r="DT492" s="228"/>
      <c r="DU492" s="228"/>
      <c r="DV492" s="228"/>
      <c r="DW492" s="228"/>
      <c r="DX492" s="228"/>
      <c r="DY492" s="228"/>
      <c r="DZ492" s="228"/>
      <c r="EA492" s="228"/>
      <c r="EB492" s="228"/>
      <c r="EC492" s="228"/>
      <c r="ED492" s="228"/>
      <c r="EE492" s="228"/>
      <c r="EF492" s="228"/>
      <c r="EG492" s="228"/>
      <c r="EH492" s="228"/>
      <c r="EI492" s="228"/>
      <c r="EJ492" s="228"/>
      <c r="EK492" s="228"/>
      <c r="EL492" s="228"/>
      <c r="EM492" s="228"/>
      <c r="EN492" s="228"/>
      <c r="EO492" s="228"/>
      <c r="EP492" s="228"/>
      <c r="EQ492" s="228"/>
      <c r="ER492" s="228"/>
      <c r="ES492" s="228"/>
      <c r="ET492" s="228"/>
      <c r="EU492" s="228"/>
      <c r="EV492" s="228"/>
      <c r="EW492" s="228"/>
      <c r="EX492" s="228"/>
      <c r="EY492" s="228"/>
      <c r="EZ492" s="228"/>
      <c r="FA492" s="228"/>
      <c r="FB492" s="228"/>
      <c r="FC492" s="228"/>
      <c r="FD492" s="228"/>
      <c r="FE492" s="228"/>
      <c r="FF492" s="228"/>
      <c r="FG492" s="228"/>
      <c r="FH492" s="228"/>
      <c r="FI492" s="228"/>
      <c r="FJ492" s="228"/>
      <c r="FK492" s="228"/>
      <c r="FL492" s="228"/>
      <c r="FM492" s="228"/>
      <c r="FN492" s="228"/>
      <c r="FO492" s="228"/>
      <c r="FP492" s="228"/>
      <c r="FQ492" s="228"/>
      <c r="FR492" s="228"/>
      <c r="FS492" s="228"/>
      <c r="FT492" s="228"/>
      <c r="FU492" s="228"/>
      <c r="FV492" s="228"/>
      <c r="FW492" s="228"/>
      <c r="FX492" s="228"/>
      <c r="FY492" s="228"/>
      <c r="FZ492" s="228"/>
      <c r="GA492" s="228"/>
      <c r="GB492" s="228"/>
      <c r="GC492" s="228"/>
      <c r="GD492" s="228"/>
      <c r="GE492" s="228"/>
      <c r="GF492" s="228"/>
      <c r="GG492" s="228"/>
      <c r="GH492" s="228"/>
      <c r="GI492" s="228"/>
      <c r="GJ492" s="228"/>
      <c r="GK492" s="228"/>
      <c r="GL492" s="228"/>
      <c r="GM492" s="228"/>
      <c r="GN492" s="228"/>
      <c r="GO492" s="228"/>
      <c r="GP492" s="228"/>
      <c r="GQ492" s="228"/>
      <c r="GR492" s="228"/>
      <c r="GS492" s="228"/>
      <c r="GT492" s="228"/>
      <c r="GU492" s="228"/>
      <c r="GV492" s="228"/>
      <c r="GW492" s="228"/>
      <c r="GX492" s="228"/>
      <c r="GY492" s="228"/>
      <c r="GZ492" s="228"/>
      <c r="HA492" s="228"/>
      <c r="HB492" s="228"/>
      <c r="HC492" s="228"/>
      <c r="HD492" s="228"/>
      <c r="HE492" s="228"/>
      <c r="HF492" s="228"/>
      <c r="HG492" s="228"/>
      <c r="HH492" s="228"/>
      <c r="HI492" s="228"/>
      <c r="HJ492" s="228"/>
      <c r="HK492" s="228"/>
      <c r="HL492" s="228"/>
      <c r="HM492" s="228"/>
      <c r="HN492" s="228"/>
      <c r="HO492" s="228"/>
      <c r="HP492" s="228"/>
      <c r="HQ492" s="228"/>
      <c r="HR492" s="228"/>
      <c r="HS492" s="228"/>
    </row>
    <row r="493" spans="1:227" s="394" customFormat="1" ht="21.95" customHeight="1" x14ac:dyDescent="0.5">
      <c r="A493" s="487">
        <v>1</v>
      </c>
      <c r="B493" s="463" t="s">
        <v>1270</v>
      </c>
      <c r="C493" s="463" t="s">
        <v>142</v>
      </c>
      <c r="D493" s="488" t="s">
        <v>143</v>
      </c>
      <c r="E493" s="489" t="s">
        <v>144</v>
      </c>
      <c r="F493" s="487"/>
      <c r="G493" s="488"/>
      <c r="H493" s="43" t="s">
        <v>11</v>
      </c>
      <c r="I493" s="488" t="s">
        <v>145</v>
      </c>
      <c r="J493" s="242"/>
      <c r="K493" s="122" t="s">
        <v>922</v>
      </c>
      <c r="L493" s="912">
        <f>E493+E497</f>
        <v>350000</v>
      </c>
    </row>
    <row r="494" spans="1:227" s="394" customFormat="1" ht="21.95" customHeight="1" x14ac:dyDescent="0.5">
      <c r="A494" s="448"/>
      <c r="B494" s="284" t="s">
        <v>1271</v>
      </c>
      <c r="C494" s="284" t="s">
        <v>147</v>
      </c>
      <c r="D494" s="475" t="s">
        <v>102</v>
      </c>
      <c r="E494" s="492" t="s">
        <v>93</v>
      </c>
      <c r="F494" s="448"/>
      <c r="G494" s="475"/>
      <c r="H494" s="53" t="s">
        <v>12</v>
      </c>
      <c r="I494" s="475" t="s">
        <v>148</v>
      </c>
      <c r="J494" s="243"/>
      <c r="K494" s="40" t="s">
        <v>957</v>
      </c>
      <c r="L494" s="25"/>
    </row>
    <row r="495" spans="1:227" s="394" customFormat="1" ht="21.95" customHeight="1" x14ac:dyDescent="0.5">
      <c r="A495" s="448"/>
      <c r="B495" s="284" t="s">
        <v>1272</v>
      </c>
      <c r="C495" s="284" t="s">
        <v>667</v>
      </c>
      <c r="D495" s="475"/>
      <c r="E495" s="547"/>
      <c r="F495" s="448"/>
      <c r="G495" s="475"/>
      <c r="H495" s="452"/>
      <c r="I495" s="475" t="s">
        <v>149</v>
      </c>
      <c r="J495" s="243"/>
      <c r="K495" s="40"/>
      <c r="L495" s="25"/>
    </row>
    <row r="496" spans="1:227" s="394" customFormat="1" ht="21.95" customHeight="1" x14ac:dyDescent="0.5">
      <c r="A496" s="548"/>
      <c r="B496" s="549" t="s">
        <v>1273</v>
      </c>
      <c r="C496" s="549"/>
      <c r="D496" s="70"/>
      <c r="E496" s="48"/>
      <c r="F496" s="48"/>
      <c r="G496" s="48"/>
      <c r="H496" s="48"/>
      <c r="I496" s="549"/>
      <c r="J496" s="70"/>
      <c r="K496" s="148"/>
      <c r="L496" s="25"/>
    </row>
    <row r="497" spans="1:13" s="394" customFormat="1" ht="21.95" customHeight="1" x14ac:dyDescent="0.5">
      <c r="A497" s="347">
        <v>2</v>
      </c>
      <c r="B497" s="71" t="s">
        <v>1064</v>
      </c>
      <c r="C497" s="348" t="s">
        <v>1065</v>
      </c>
      <c r="D497" s="44" t="s">
        <v>1066</v>
      </c>
      <c r="E497" s="349">
        <v>200000</v>
      </c>
      <c r="F497" s="229"/>
      <c r="G497" s="7"/>
      <c r="H497" s="43" t="s">
        <v>11</v>
      </c>
      <c r="I497" s="71" t="s">
        <v>1071</v>
      </c>
      <c r="J497" s="348" t="s">
        <v>134</v>
      </c>
      <c r="K497" s="69" t="s">
        <v>134</v>
      </c>
      <c r="L497" s="25"/>
    </row>
    <row r="498" spans="1:13" s="394" customFormat="1" ht="21.95" customHeight="1" x14ac:dyDescent="0.5">
      <c r="A498" s="347"/>
      <c r="B498" s="71" t="s">
        <v>1067</v>
      </c>
      <c r="C498" s="348" t="s">
        <v>1068</v>
      </c>
      <c r="D498" s="44" t="s">
        <v>1069</v>
      </c>
      <c r="E498" s="26" t="s">
        <v>2287</v>
      </c>
      <c r="F498" s="229"/>
      <c r="G498" s="7"/>
      <c r="H498" s="53" t="s">
        <v>12</v>
      </c>
      <c r="I498" s="347"/>
      <c r="J498" s="348"/>
      <c r="K498" s="69"/>
      <c r="L498" s="25"/>
    </row>
    <row r="499" spans="1:13" s="394" customFormat="1" ht="21.95" customHeight="1" x14ac:dyDescent="0.5">
      <c r="A499" s="347"/>
      <c r="B499" s="71" t="s">
        <v>1047</v>
      </c>
      <c r="C499" s="348" t="s">
        <v>1070</v>
      </c>
      <c r="D499" s="41"/>
      <c r="E499" s="347"/>
      <c r="F499" s="229"/>
      <c r="G499" s="7"/>
      <c r="H499" s="7"/>
      <c r="I499" s="347"/>
      <c r="J499" s="348"/>
      <c r="K499" s="69"/>
      <c r="L499" s="25"/>
    </row>
    <row r="500" spans="1:13" s="418" customFormat="1" ht="21.95" customHeight="1" x14ac:dyDescent="0.5">
      <c r="A500" s="347"/>
      <c r="B500" s="71"/>
      <c r="C500" s="348"/>
      <c r="D500" s="44"/>
      <c r="E500" s="371"/>
      <c r="F500" s="229"/>
      <c r="G500" s="23"/>
      <c r="H500" s="7"/>
      <c r="I500" s="347"/>
      <c r="J500" s="351"/>
      <c r="K500" s="69"/>
      <c r="L500" s="25"/>
    </row>
    <row r="501" spans="1:13" s="418" customFormat="1" ht="21.95" customHeight="1" x14ac:dyDescent="0.5">
      <c r="A501" s="347"/>
      <c r="B501" s="71"/>
      <c r="C501" s="348"/>
      <c r="D501" s="44"/>
      <c r="E501" s="371"/>
      <c r="F501" s="229"/>
      <c r="G501" s="23"/>
      <c r="H501" s="7"/>
      <c r="I501" s="347"/>
      <c r="J501" s="351"/>
      <c r="K501" s="69"/>
      <c r="L501" s="25"/>
    </row>
    <row r="502" spans="1:13" s="418" customFormat="1" ht="21.95" customHeight="1" x14ac:dyDescent="0.5">
      <c r="A502" s="347"/>
      <c r="B502" s="71"/>
      <c r="C502" s="348"/>
      <c r="D502" s="44"/>
      <c r="E502" s="371"/>
      <c r="F502" s="229"/>
      <c r="G502" s="23"/>
      <c r="H502" s="7"/>
      <c r="I502" s="347"/>
      <c r="J502" s="351"/>
      <c r="K502" s="69"/>
      <c r="L502" s="25"/>
    </row>
    <row r="503" spans="1:13" s="418" customFormat="1" ht="21.95" customHeight="1" x14ac:dyDescent="0.5">
      <c r="A503" s="347"/>
      <c r="B503" s="71"/>
      <c r="C503" s="348"/>
      <c r="D503" s="44"/>
      <c r="E503" s="371"/>
      <c r="F503" s="229"/>
      <c r="G503" s="23"/>
      <c r="H503" s="7"/>
      <c r="I503" s="347"/>
      <c r="J503" s="351"/>
      <c r="K503" s="69"/>
      <c r="L503" s="25"/>
    </row>
    <row r="504" spans="1:13" s="418" customFormat="1" ht="21.95" customHeight="1" x14ac:dyDescent="0.5">
      <c r="A504" s="347"/>
      <c r="B504" s="71"/>
      <c r="C504" s="348"/>
      <c r="D504" s="44"/>
      <c r="E504" s="371"/>
      <c r="F504" s="229"/>
      <c r="G504" s="23"/>
      <c r="H504" s="7"/>
      <c r="I504" s="347"/>
      <c r="J504" s="351"/>
      <c r="K504" s="69"/>
      <c r="L504" s="25"/>
    </row>
    <row r="505" spans="1:13" s="394" customFormat="1" ht="21.95" customHeight="1" x14ac:dyDescent="0.5">
      <c r="A505" s="347"/>
      <c r="B505" s="71"/>
      <c r="C505" s="348"/>
      <c r="D505" s="44"/>
      <c r="E505" s="350"/>
      <c r="F505" s="237"/>
      <c r="G505" s="265"/>
      <c r="H505" s="8"/>
      <c r="I505" s="347"/>
      <c r="J505" s="351"/>
      <c r="K505" s="69"/>
      <c r="L505" s="25"/>
    </row>
    <row r="506" spans="1:13" s="57" customFormat="1" ht="21.95" customHeight="1" x14ac:dyDescent="0.5">
      <c r="A506" s="814" t="s">
        <v>2736</v>
      </c>
      <c r="B506" s="814"/>
      <c r="C506" s="814"/>
      <c r="D506" s="814"/>
      <c r="E506" s="814"/>
      <c r="F506" s="814"/>
      <c r="G506" s="814"/>
      <c r="H506" s="814"/>
      <c r="I506" s="814"/>
      <c r="J506" s="814"/>
      <c r="K506" s="814"/>
      <c r="L506" s="72"/>
      <c r="M506" s="5"/>
    </row>
    <row r="507" spans="1:13" s="57" customFormat="1" ht="21.95" customHeight="1" x14ac:dyDescent="0.5">
      <c r="A507" s="419"/>
      <c r="B507" s="419"/>
      <c r="C507" s="419"/>
      <c r="D507" s="419"/>
      <c r="E507" s="419"/>
      <c r="F507" s="419"/>
      <c r="G507" s="419"/>
      <c r="H507" s="419"/>
      <c r="I507" s="419"/>
      <c r="J507" s="419"/>
      <c r="K507" s="419"/>
      <c r="L507" s="72"/>
      <c r="M507" s="5"/>
    </row>
    <row r="508" spans="1:13" s="57" customFormat="1" ht="21.95" customHeight="1" x14ac:dyDescent="0.5">
      <c r="A508" s="924" t="s">
        <v>2692</v>
      </c>
      <c r="B508" s="924"/>
      <c r="C508" s="924"/>
      <c r="D508" s="924"/>
      <c r="E508" s="924"/>
      <c r="F508" s="924"/>
      <c r="G508" s="924"/>
      <c r="H508" s="924"/>
      <c r="I508" s="924"/>
      <c r="J508" s="924"/>
      <c r="K508" s="924"/>
      <c r="L508" s="72"/>
      <c r="M508" s="5"/>
    </row>
    <row r="509" spans="1:13" s="57" customFormat="1" ht="21.95" customHeight="1" x14ac:dyDescent="0.5">
      <c r="A509" s="145" t="s">
        <v>77</v>
      </c>
      <c r="B509" s="1"/>
      <c r="C509" s="235"/>
      <c r="D509" s="235"/>
      <c r="E509" s="235"/>
      <c r="F509" s="235"/>
      <c r="G509" s="235"/>
      <c r="H509" s="235"/>
      <c r="I509" s="235"/>
      <c r="J509" s="235"/>
      <c r="K509" s="235"/>
      <c r="L509" s="44"/>
      <c r="M509" s="5"/>
    </row>
    <row r="510" spans="1:13" s="57" customFormat="1" ht="21.95" customHeight="1" x14ac:dyDescent="0.5">
      <c r="A510" s="145" t="s">
        <v>78</v>
      </c>
      <c r="B510" s="1"/>
      <c r="C510" s="145"/>
      <c r="D510" s="145"/>
      <c r="E510" s="145"/>
      <c r="F510" s="145"/>
      <c r="G510" s="145"/>
      <c r="H510" s="145"/>
      <c r="I510" s="145"/>
      <c r="J510" s="145"/>
      <c r="K510" s="145"/>
      <c r="L510" s="44"/>
      <c r="M510" s="5"/>
    </row>
    <row r="511" spans="1:13" s="57" customFormat="1" ht="21.95" customHeight="1" x14ac:dyDescent="0.5">
      <c r="A511" s="145" t="s">
        <v>85</v>
      </c>
      <c r="B511" s="1"/>
      <c r="C511" s="145"/>
      <c r="D511" s="145"/>
      <c r="E511" s="145"/>
      <c r="F511" s="145"/>
      <c r="G511" s="145"/>
      <c r="H511" s="145"/>
      <c r="I511" s="145"/>
      <c r="J511" s="145"/>
      <c r="K511" s="145"/>
      <c r="L511" s="44"/>
      <c r="M511" s="5"/>
    </row>
    <row r="512" spans="1:13" s="57" customFormat="1" ht="21.95" customHeight="1" x14ac:dyDescent="0.5">
      <c r="A512" s="33" t="s">
        <v>37</v>
      </c>
      <c r="B512" s="28"/>
      <c r="C512" s="33"/>
      <c r="D512" s="33"/>
      <c r="E512" s="107"/>
      <c r="F512" s="107"/>
      <c r="G512" s="107"/>
      <c r="H512" s="107"/>
      <c r="I512" s="33"/>
      <c r="J512" s="33"/>
      <c r="K512" s="76"/>
      <c r="L512" s="44"/>
      <c r="M512" s="5"/>
    </row>
    <row r="513" spans="1:13" s="394" customFormat="1" ht="21.95" customHeight="1" x14ac:dyDescent="0.5">
      <c r="A513" s="924" t="s">
        <v>397</v>
      </c>
      <c r="B513" s="924"/>
      <c r="C513" s="924"/>
      <c r="D513" s="924"/>
      <c r="E513" s="924"/>
      <c r="F513" s="924"/>
      <c r="G513" s="924"/>
      <c r="H513" s="924"/>
      <c r="I513" s="924"/>
      <c r="J513" s="924"/>
      <c r="K513" s="924"/>
    </row>
    <row r="514" spans="1:13" s="394" customFormat="1" ht="21.95" customHeight="1" x14ac:dyDescent="0.5">
      <c r="A514" s="391"/>
      <c r="B514" s="11"/>
      <c r="C514" s="11"/>
      <c r="D514" s="31" t="s">
        <v>63</v>
      </c>
      <c r="E514" s="12" t="s">
        <v>73</v>
      </c>
      <c r="F514" s="13"/>
      <c r="G514" s="14"/>
      <c r="H514" s="16" t="s">
        <v>75</v>
      </c>
      <c r="I514" s="31" t="s">
        <v>65</v>
      </c>
      <c r="J514" s="80" t="s">
        <v>67</v>
      </c>
      <c r="K514" s="31" t="s">
        <v>69</v>
      </c>
      <c r="L514" s="601">
        <f>E517</f>
        <v>240000</v>
      </c>
      <c r="M514" s="394">
        <v>1</v>
      </c>
    </row>
    <row r="515" spans="1:13" s="394" customFormat="1" ht="21.95" customHeight="1" x14ac:dyDescent="0.5">
      <c r="A515" s="392" t="s">
        <v>61</v>
      </c>
      <c r="B515" s="392" t="s">
        <v>12</v>
      </c>
      <c r="C515" s="392" t="s">
        <v>62</v>
      </c>
      <c r="D515" s="2" t="s">
        <v>64</v>
      </c>
      <c r="E515" s="427">
        <v>2560</v>
      </c>
      <c r="F515" s="427">
        <v>2561</v>
      </c>
      <c r="G515" s="16">
        <v>2562</v>
      </c>
      <c r="H515" s="26" t="s">
        <v>76</v>
      </c>
      <c r="I515" s="2" t="s">
        <v>66</v>
      </c>
      <c r="J515" s="81" t="s">
        <v>68</v>
      </c>
      <c r="K515" s="2" t="s">
        <v>70</v>
      </c>
    </row>
    <row r="516" spans="1:13" s="394" customFormat="1" ht="21.95" customHeight="1" x14ac:dyDescent="0.5">
      <c r="A516" s="393"/>
      <c r="B516" s="18"/>
      <c r="C516" s="18"/>
      <c r="D516" s="3"/>
      <c r="E516" s="19" t="s">
        <v>9</v>
      </c>
      <c r="F516" s="19" t="s">
        <v>9</v>
      </c>
      <c r="G516" s="19" t="s">
        <v>9</v>
      </c>
      <c r="H516" s="95"/>
      <c r="I516" s="20"/>
      <c r="J516" s="82"/>
      <c r="K516" s="20"/>
    </row>
    <row r="517" spans="1:13" s="394" customFormat="1" ht="21.95" customHeight="1" x14ac:dyDescent="0.5">
      <c r="A517" s="132">
        <v>1</v>
      </c>
      <c r="B517" s="132" t="s">
        <v>362</v>
      </c>
      <c r="C517" s="132" t="s">
        <v>364</v>
      </c>
      <c r="D517" s="132" t="s">
        <v>368</v>
      </c>
      <c r="E517" s="316">
        <v>240000</v>
      </c>
      <c r="F517" s="316"/>
      <c r="G517" s="316"/>
      <c r="H517" s="43" t="s">
        <v>11</v>
      </c>
      <c r="I517" s="132" t="s">
        <v>370</v>
      </c>
      <c r="J517" s="88"/>
      <c r="K517" s="133" t="s">
        <v>349</v>
      </c>
    </row>
    <row r="518" spans="1:13" s="394" customFormat="1" ht="21.95" customHeight="1" x14ac:dyDescent="0.5">
      <c r="A518" s="132"/>
      <c r="B518" s="132" t="s">
        <v>363</v>
      </c>
      <c r="C518" s="132" t="s">
        <v>365</v>
      </c>
      <c r="D518" s="132" t="s">
        <v>369</v>
      </c>
      <c r="E518" s="317" t="s">
        <v>251</v>
      </c>
      <c r="F518" s="317"/>
      <c r="G518" s="317"/>
      <c r="H518" s="53" t="s">
        <v>12</v>
      </c>
      <c r="I518" s="132" t="s">
        <v>371</v>
      </c>
      <c r="J518" s="88"/>
      <c r="K518" s="133" t="s">
        <v>256</v>
      </c>
    </row>
    <row r="519" spans="1:13" s="394" customFormat="1" ht="21.95" customHeight="1" x14ac:dyDescent="0.5">
      <c r="A519" s="132"/>
      <c r="B519" s="132"/>
      <c r="C519" s="132" t="s">
        <v>366</v>
      </c>
      <c r="D519" s="132"/>
      <c r="E519" s="317"/>
      <c r="F519" s="317"/>
      <c r="G519" s="317"/>
      <c r="H519" s="58"/>
      <c r="I519" s="132" t="s">
        <v>372</v>
      </c>
      <c r="J519" s="88"/>
      <c r="K519" s="132"/>
    </row>
    <row r="520" spans="1:13" s="394" customFormat="1" ht="21.95" customHeight="1" x14ac:dyDescent="0.5">
      <c r="A520" s="132"/>
      <c r="B520" s="132"/>
      <c r="C520" s="132" t="s">
        <v>367</v>
      </c>
      <c r="D520" s="132"/>
      <c r="E520" s="317"/>
      <c r="F520" s="317"/>
      <c r="G520" s="58"/>
      <c r="H520" s="58"/>
      <c r="I520" s="132"/>
      <c r="J520" s="88"/>
      <c r="K520" s="132"/>
    </row>
    <row r="521" spans="1:13" s="394" customFormat="1" ht="21.95" customHeight="1" x14ac:dyDescent="0.5">
      <c r="A521" s="132"/>
      <c r="B521" s="132"/>
      <c r="C521" s="132"/>
      <c r="D521" s="132"/>
      <c r="E521" s="317"/>
      <c r="F521" s="317"/>
      <c r="G521" s="58"/>
      <c r="H521" s="58"/>
      <c r="I521" s="132"/>
      <c r="J521" s="88"/>
      <c r="K521" s="132"/>
    </row>
    <row r="522" spans="1:13" s="394" customFormat="1" ht="21.95" customHeight="1" x14ac:dyDescent="0.5">
      <c r="A522" s="132"/>
      <c r="B522" s="132"/>
      <c r="C522" s="132"/>
      <c r="D522" s="132"/>
      <c r="E522" s="317"/>
      <c r="F522" s="317"/>
      <c r="G522" s="58"/>
      <c r="H522" s="58"/>
      <c r="I522" s="132"/>
      <c r="J522" s="88"/>
      <c r="K522" s="132"/>
    </row>
    <row r="523" spans="1:13" s="394" customFormat="1" ht="21.95" customHeight="1" x14ac:dyDescent="0.5">
      <c r="A523" s="132"/>
      <c r="B523" s="132"/>
      <c r="C523" s="132"/>
      <c r="D523" s="132"/>
      <c r="E523" s="317"/>
      <c r="F523" s="317"/>
      <c r="G523" s="58"/>
      <c r="H523" s="58"/>
      <c r="I523" s="132"/>
      <c r="J523" s="88"/>
      <c r="K523" s="132"/>
    </row>
    <row r="524" spans="1:13" s="394" customFormat="1" ht="21.95" customHeight="1" x14ac:dyDescent="0.5">
      <c r="A524" s="132"/>
      <c r="B524" s="132"/>
      <c r="C524" s="132"/>
      <c r="D524" s="132"/>
      <c r="E524" s="317"/>
      <c r="F524" s="317"/>
      <c r="G524" s="58"/>
      <c r="H524" s="58"/>
      <c r="I524" s="132"/>
      <c r="J524" s="88"/>
      <c r="K524" s="132"/>
    </row>
    <row r="525" spans="1:13" s="394" customFormat="1" ht="21.95" customHeight="1" x14ac:dyDescent="0.5">
      <c r="A525" s="132"/>
      <c r="B525" s="132"/>
      <c r="C525" s="132"/>
      <c r="D525" s="132"/>
      <c r="E525" s="317"/>
      <c r="F525" s="317"/>
      <c r="G525" s="58"/>
      <c r="H525" s="58"/>
      <c r="I525" s="132"/>
      <c r="J525" s="88"/>
      <c r="K525" s="132"/>
    </row>
    <row r="526" spans="1:13" s="394" customFormat="1" ht="21.95" customHeight="1" x14ac:dyDescent="0.5">
      <c r="A526" s="132"/>
      <c r="B526" s="132"/>
      <c r="C526" s="132"/>
      <c r="D526" s="132"/>
      <c r="E526" s="317"/>
      <c r="F526" s="317"/>
      <c r="G526" s="58"/>
      <c r="H526" s="58"/>
      <c r="I526" s="132"/>
      <c r="J526" s="88"/>
      <c r="K526" s="132"/>
    </row>
    <row r="527" spans="1:13" s="57" customFormat="1" ht="21.95" customHeight="1" x14ac:dyDescent="0.5">
      <c r="A527" s="132"/>
      <c r="B527" s="132"/>
      <c r="C527" s="132"/>
      <c r="D527" s="132"/>
      <c r="E527" s="317"/>
      <c r="F527" s="317"/>
      <c r="G527" s="58"/>
      <c r="H527" s="58"/>
      <c r="I527" s="132"/>
      <c r="J527" s="88"/>
      <c r="K527" s="132"/>
      <c r="L527" s="44"/>
      <c r="M527" s="5"/>
    </row>
    <row r="528" spans="1:13" s="57" customFormat="1" ht="21.95" customHeight="1" x14ac:dyDescent="0.5">
      <c r="A528" s="135"/>
      <c r="B528" s="135"/>
      <c r="C528" s="135"/>
      <c r="D528" s="135"/>
      <c r="E528" s="352"/>
      <c r="F528" s="352"/>
      <c r="G528" s="92"/>
      <c r="H528" s="92"/>
      <c r="I528" s="135"/>
      <c r="J528" s="148"/>
      <c r="K528" s="135"/>
      <c r="L528" s="44"/>
      <c r="M528" s="5"/>
    </row>
    <row r="529" spans="1:13" s="57" customFormat="1" ht="21.95" customHeight="1" x14ac:dyDescent="0.5">
      <c r="A529" s="814" t="s">
        <v>2736</v>
      </c>
      <c r="B529" s="814"/>
      <c r="C529" s="814"/>
      <c r="D529" s="814"/>
      <c r="E529" s="814"/>
      <c r="F529" s="814"/>
      <c r="G529" s="814"/>
      <c r="H529" s="814"/>
      <c r="I529" s="814"/>
      <c r="J529" s="814"/>
      <c r="K529" s="814"/>
      <c r="L529" s="44"/>
      <c r="M529" s="5"/>
    </row>
    <row r="530" spans="1:13" s="57" customFormat="1" ht="21.95" customHeight="1" x14ac:dyDescent="0.5">
      <c r="A530" s="940"/>
      <c r="B530" s="940"/>
      <c r="C530" s="940"/>
      <c r="D530" s="940"/>
      <c r="E530" s="940"/>
      <c r="F530" s="940"/>
      <c r="G530" s="940"/>
      <c r="H530" s="940"/>
      <c r="I530" s="940"/>
      <c r="J530" s="940"/>
      <c r="K530" s="940"/>
      <c r="L530" s="44"/>
      <c r="M530" s="5"/>
    </row>
    <row r="531" spans="1:13" s="57" customFormat="1" ht="21.95" customHeight="1" x14ac:dyDescent="0.5">
      <c r="A531" s="924" t="s">
        <v>2693</v>
      </c>
      <c r="B531" s="924"/>
      <c r="C531" s="924"/>
      <c r="D531" s="924"/>
      <c r="E531" s="924"/>
      <c r="F531" s="924"/>
      <c r="G531" s="924"/>
      <c r="H531" s="924"/>
      <c r="I531" s="924"/>
      <c r="J531" s="924"/>
      <c r="K531" s="924"/>
      <c r="L531" s="44"/>
      <c r="M531" s="5"/>
    </row>
    <row r="532" spans="1:13" s="57" customFormat="1" ht="21.95" customHeight="1" x14ac:dyDescent="0.5">
      <c r="A532" s="145" t="s">
        <v>77</v>
      </c>
      <c r="B532" s="1"/>
      <c r="C532" s="235"/>
      <c r="D532" s="235"/>
      <c r="E532" s="235"/>
      <c r="F532" s="235"/>
      <c r="G532" s="235"/>
      <c r="H532" s="235"/>
      <c r="I532" s="235"/>
      <c r="J532" s="235"/>
      <c r="K532" s="235"/>
      <c r="L532" s="44"/>
      <c r="M532" s="5"/>
    </row>
    <row r="533" spans="1:13" s="57" customFormat="1" ht="21.95" customHeight="1" x14ac:dyDescent="0.5">
      <c r="A533" s="145" t="s">
        <v>78</v>
      </c>
      <c r="B533" s="1"/>
      <c r="C533" s="145"/>
      <c r="D533" s="145"/>
      <c r="E533" s="145"/>
      <c r="F533" s="145"/>
      <c r="G533" s="145"/>
      <c r="H533" s="145"/>
      <c r="I533" s="145"/>
      <c r="J533" s="145"/>
      <c r="K533" s="145"/>
      <c r="L533" s="44"/>
      <c r="M533" s="5"/>
    </row>
    <row r="534" spans="1:13" s="57" customFormat="1" ht="21.95" customHeight="1" x14ac:dyDescent="0.5">
      <c r="A534" s="145" t="s">
        <v>85</v>
      </c>
      <c r="B534" s="1"/>
      <c r="C534" s="145"/>
      <c r="D534" s="145"/>
      <c r="E534" s="145"/>
      <c r="F534" s="145"/>
      <c r="G534" s="145"/>
      <c r="H534" s="145"/>
      <c r="I534" s="145"/>
      <c r="J534" s="145"/>
      <c r="K534" s="145"/>
      <c r="L534" s="44"/>
      <c r="M534" s="5"/>
    </row>
    <row r="535" spans="1:13" s="57" customFormat="1" ht="21.95" customHeight="1" x14ac:dyDescent="0.5">
      <c r="A535" s="89" t="s">
        <v>34</v>
      </c>
      <c r="B535" s="28"/>
      <c r="C535" s="89"/>
      <c r="D535" s="89"/>
      <c r="E535" s="110"/>
      <c r="F535" s="110"/>
      <c r="G535" s="110"/>
      <c r="H535" s="110"/>
      <c r="I535" s="89"/>
      <c r="J535" s="89"/>
      <c r="K535" s="111"/>
      <c r="L535" s="44"/>
      <c r="M535" s="5"/>
    </row>
    <row r="536" spans="1:13" s="57" customFormat="1" ht="21.95" customHeight="1" x14ac:dyDescent="0.5">
      <c r="A536" s="391"/>
      <c r="B536" s="11"/>
      <c r="C536" s="11"/>
      <c r="D536" s="31" t="s">
        <v>63</v>
      </c>
      <c r="E536" s="12" t="s">
        <v>73</v>
      </c>
      <c r="F536" s="13"/>
      <c r="G536" s="14"/>
      <c r="H536" s="16" t="s">
        <v>75</v>
      </c>
      <c r="I536" s="31" t="s">
        <v>65</v>
      </c>
      <c r="J536" s="90" t="s">
        <v>67</v>
      </c>
      <c r="K536" s="31" t="s">
        <v>69</v>
      </c>
      <c r="L536" s="594">
        <f>E539+E543+E548+E558+E569+E581+E585+E588+E592+E604+E608+E611+E615+E627+E633</f>
        <v>13846400</v>
      </c>
      <c r="M536" s="5">
        <v>15</v>
      </c>
    </row>
    <row r="537" spans="1:13" s="57" customFormat="1" ht="21.95" customHeight="1" x14ac:dyDescent="0.5">
      <c r="A537" s="392" t="s">
        <v>61</v>
      </c>
      <c r="B537" s="392" t="s">
        <v>12</v>
      </c>
      <c r="C537" s="392" t="s">
        <v>62</v>
      </c>
      <c r="D537" s="2" t="s">
        <v>64</v>
      </c>
      <c r="E537" s="427">
        <v>2560</v>
      </c>
      <c r="F537" s="427">
        <v>2562</v>
      </c>
      <c r="G537" s="16">
        <v>2561</v>
      </c>
      <c r="H537" s="26" t="s">
        <v>76</v>
      </c>
      <c r="I537" s="2" t="s">
        <v>66</v>
      </c>
      <c r="J537" s="29" t="s">
        <v>68</v>
      </c>
      <c r="K537" s="2" t="s">
        <v>70</v>
      </c>
      <c r="L537" s="610"/>
      <c r="M537" s="5"/>
    </row>
    <row r="538" spans="1:13" s="57" customFormat="1" ht="21.95" customHeight="1" x14ac:dyDescent="0.5">
      <c r="A538" s="393"/>
      <c r="B538" s="18"/>
      <c r="C538" s="18"/>
      <c r="D538" s="3"/>
      <c r="E538" s="19" t="s">
        <v>9</v>
      </c>
      <c r="F538" s="19" t="s">
        <v>9</v>
      </c>
      <c r="G538" s="19" t="s">
        <v>9</v>
      </c>
      <c r="H538" s="95"/>
      <c r="I538" s="20"/>
      <c r="J538" s="91"/>
      <c r="K538" s="20"/>
      <c r="L538" s="44"/>
      <c r="M538" s="5"/>
    </row>
    <row r="539" spans="1:13" s="57" customFormat="1" ht="21.95" customHeight="1" x14ac:dyDescent="0.5">
      <c r="A539" s="51">
        <v>1</v>
      </c>
      <c r="B539" s="41" t="s">
        <v>2541</v>
      </c>
      <c r="C539" s="44" t="s">
        <v>944</v>
      </c>
      <c r="D539" s="41" t="str">
        <f>'[1]Sheet2 (2)'!D57</f>
        <v xml:space="preserve">ผู้สูงอายุ ผู้พิการ    </v>
      </c>
      <c r="E539" s="42">
        <f>'[1]Sheet2 (2)'!E57</f>
        <v>150000</v>
      </c>
      <c r="F539" s="40"/>
      <c r="G539" s="41"/>
      <c r="H539" s="43" t="s">
        <v>11</v>
      </c>
      <c r="I539" s="41" t="s">
        <v>278</v>
      </c>
      <c r="J539" s="53"/>
      <c r="K539" s="40" t="s">
        <v>922</v>
      </c>
      <c r="L539" s="44"/>
      <c r="M539" s="5"/>
    </row>
    <row r="540" spans="1:13" s="57" customFormat="1" ht="21.95" customHeight="1" x14ac:dyDescent="0.5">
      <c r="A540" s="51"/>
      <c r="B540" s="41" t="s">
        <v>2542</v>
      </c>
      <c r="C540" s="44" t="s">
        <v>943</v>
      </c>
      <c r="D540" s="41" t="str">
        <f>'[1]Sheet2 (2)'!D58</f>
        <v>เด็กและเยาวชน</v>
      </c>
      <c r="E540" s="62" t="s">
        <v>93</v>
      </c>
      <c r="F540" s="40"/>
      <c r="G540" s="41"/>
      <c r="H540" s="53" t="s">
        <v>12</v>
      </c>
      <c r="I540" s="41" t="s">
        <v>279</v>
      </c>
      <c r="J540" s="53"/>
      <c r="K540" s="40" t="s">
        <v>288</v>
      </c>
      <c r="L540" s="44"/>
      <c r="M540" s="5"/>
    </row>
    <row r="541" spans="1:13" s="57" customFormat="1" ht="21.95" customHeight="1" x14ac:dyDescent="0.5">
      <c r="A541" s="51"/>
      <c r="B541" s="41"/>
      <c r="C541" s="44" t="s">
        <v>945</v>
      </c>
      <c r="D541" s="41"/>
      <c r="E541" s="42"/>
      <c r="F541" s="40"/>
      <c r="G541" s="41"/>
      <c r="H541" s="41"/>
      <c r="I541" s="41"/>
      <c r="J541" s="53"/>
      <c r="K541" s="40"/>
      <c r="L541" s="44"/>
      <c r="M541" s="5"/>
    </row>
    <row r="542" spans="1:13" s="57" customFormat="1" ht="21.95" customHeight="1" x14ac:dyDescent="0.5">
      <c r="A542" s="48"/>
      <c r="B542" s="49"/>
      <c r="C542" s="49"/>
      <c r="D542" s="49"/>
      <c r="E542" s="93"/>
      <c r="F542" s="48"/>
      <c r="G542" s="49"/>
      <c r="H542" s="49"/>
      <c r="I542" s="49"/>
      <c r="J542" s="49"/>
      <c r="K542" s="48"/>
      <c r="L542" s="44"/>
      <c r="M542" s="5"/>
    </row>
    <row r="543" spans="1:13" ht="21.95" customHeight="1" x14ac:dyDescent="0.5">
      <c r="A543" s="40">
        <v>2</v>
      </c>
      <c r="B543" s="41" t="s">
        <v>961</v>
      </c>
      <c r="C543" s="85" t="s">
        <v>963</v>
      </c>
      <c r="D543" s="41" t="s">
        <v>948</v>
      </c>
      <c r="E543" s="42">
        <v>500000</v>
      </c>
      <c r="F543" s="40"/>
      <c r="G543" s="41"/>
      <c r="H543" s="43" t="s">
        <v>11</v>
      </c>
      <c r="I543" s="442" t="s">
        <v>948</v>
      </c>
      <c r="J543" s="29"/>
      <c r="K543" s="2" t="s">
        <v>922</v>
      </c>
      <c r="L543" s="145"/>
    </row>
    <row r="544" spans="1:13" ht="21.95" customHeight="1" x14ac:dyDescent="0.5">
      <c r="A544" s="41"/>
      <c r="B544" s="41" t="s">
        <v>962</v>
      </c>
      <c r="C544" s="41" t="s">
        <v>967</v>
      </c>
      <c r="D544" s="41"/>
      <c r="E544" s="62" t="s">
        <v>93</v>
      </c>
      <c r="F544" s="40"/>
      <c r="G544" s="41"/>
      <c r="H544" s="53" t="s">
        <v>12</v>
      </c>
      <c r="I544" s="57" t="s">
        <v>946</v>
      </c>
      <c r="J544" s="29"/>
      <c r="K544" s="40" t="s">
        <v>288</v>
      </c>
      <c r="L544" s="145"/>
    </row>
    <row r="545" spans="1:13" ht="21.95" customHeight="1" x14ac:dyDescent="0.5">
      <c r="A545" s="41"/>
      <c r="B545" s="41"/>
      <c r="C545" s="41" t="s">
        <v>1286</v>
      </c>
      <c r="D545" s="41"/>
      <c r="E545" s="42"/>
      <c r="F545" s="40"/>
      <c r="G545" s="41"/>
      <c r="H545" s="53"/>
      <c r="I545" s="53" t="s">
        <v>947</v>
      </c>
      <c r="J545" s="29"/>
      <c r="K545" s="40"/>
      <c r="L545" s="145"/>
    </row>
    <row r="546" spans="1:13" ht="21.95" customHeight="1" x14ac:dyDescent="0.5">
      <c r="A546" s="41"/>
      <c r="B546" s="41"/>
      <c r="C546" s="85" t="s">
        <v>284</v>
      </c>
      <c r="D546" s="41"/>
      <c r="E546" s="42"/>
      <c r="F546" s="40"/>
      <c r="G546" s="41"/>
      <c r="H546" s="53"/>
      <c r="I546" s="53" t="s">
        <v>1275</v>
      </c>
      <c r="J546" s="29"/>
      <c r="K546" s="40"/>
      <c r="L546" s="145"/>
    </row>
    <row r="547" spans="1:13" ht="21.95" customHeight="1" x14ac:dyDescent="0.5">
      <c r="A547" s="41"/>
      <c r="B547" s="41"/>
      <c r="C547" s="41"/>
      <c r="D547" s="41"/>
      <c r="E547" s="42"/>
      <c r="F547" s="40"/>
      <c r="G547" s="41"/>
      <c r="H547" s="41"/>
      <c r="I547" s="41" t="s">
        <v>1276</v>
      </c>
      <c r="J547" s="17"/>
      <c r="K547" s="48"/>
      <c r="L547" s="145"/>
    </row>
    <row r="548" spans="1:13" ht="21.95" customHeight="1" x14ac:dyDescent="0.5">
      <c r="A548" s="122">
        <v>3</v>
      </c>
      <c r="B548" s="43" t="s">
        <v>498</v>
      </c>
      <c r="C548" s="43" t="s">
        <v>499</v>
      </c>
      <c r="D548" s="43" t="s">
        <v>500</v>
      </c>
      <c r="E548" s="311">
        <v>20000</v>
      </c>
      <c r="F548" s="242"/>
      <c r="G548" s="242"/>
      <c r="H548" s="43" t="s">
        <v>11</v>
      </c>
      <c r="I548" s="43" t="s">
        <v>500</v>
      </c>
      <c r="J548" s="242"/>
      <c r="K548" s="40" t="s">
        <v>922</v>
      </c>
    </row>
    <row r="549" spans="1:13" ht="21.95" customHeight="1" x14ac:dyDescent="0.5">
      <c r="A549" s="40"/>
      <c r="B549" s="41"/>
      <c r="C549" s="41" t="s">
        <v>501</v>
      </c>
      <c r="D549" s="41" t="s">
        <v>106</v>
      </c>
      <c r="E549" s="62" t="s">
        <v>93</v>
      </c>
      <c r="F549" s="243"/>
      <c r="G549" s="243"/>
      <c r="H549" s="53" t="s">
        <v>12</v>
      </c>
      <c r="I549" s="41" t="s">
        <v>503</v>
      </c>
      <c r="J549" s="243"/>
      <c r="K549" s="40" t="s">
        <v>288</v>
      </c>
    </row>
    <row r="550" spans="1:13" ht="21.95" customHeight="1" x14ac:dyDescent="0.5">
      <c r="A550" s="40"/>
      <c r="B550" s="41"/>
      <c r="C550" s="41" t="s">
        <v>502</v>
      </c>
      <c r="D550" s="41"/>
      <c r="E550" s="40"/>
      <c r="F550" s="243"/>
      <c r="G550" s="243"/>
      <c r="H550" s="243"/>
      <c r="I550" s="41"/>
      <c r="J550" s="243"/>
      <c r="K550" s="40"/>
    </row>
    <row r="551" spans="1:13" ht="21.95" customHeight="1" x14ac:dyDescent="0.5">
      <c r="A551" s="48"/>
      <c r="B551" s="49"/>
      <c r="C551" s="49"/>
      <c r="D551" s="49"/>
      <c r="E551" s="48"/>
      <c r="F551" s="340"/>
      <c r="G551" s="340"/>
      <c r="H551" s="340"/>
      <c r="I551" s="49"/>
      <c r="J551" s="340"/>
      <c r="K551" s="48"/>
    </row>
    <row r="552" spans="1:13" ht="21.95" customHeight="1" x14ac:dyDescent="0.5">
      <c r="A552" s="814" t="s">
        <v>2736</v>
      </c>
      <c r="B552" s="814"/>
      <c r="C552" s="814"/>
      <c r="D552" s="814"/>
      <c r="E552" s="814"/>
      <c r="F552" s="814"/>
      <c r="G552" s="814"/>
      <c r="H552" s="814"/>
      <c r="I552" s="814"/>
      <c r="J552" s="814"/>
      <c r="K552" s="814"/>
    </row>
    <row r="553" spans="1:13" s="57" customFormat="1" ht="21.95" customHeight="1" x14ac:dyDescent="0.5">
      <c r="A553" s="925"/>
      <c r="B553" s="925"/>
      <c r="C553" s="925"/>
      <c r="D553" s="925"/>
      <c r="E553" s="925"/>
      <c r="F553" s="925"/>
      <c r="G553" s="925"/>
      <c r="H553" s="925"/>
      <c r="I553" s="925"/>
      <c r="J553" s="925"/>
      <c r="K553" s="925"/>
      <c r="L553" s="44"/>
      <c r="M553" s="5"/>
    </row>
    <row r="554" spans="1:13" s="57" customFormat="1" ht="21.95" customHeight="1" x14ac:dyDescent="0.5">
      <c r="A554" s="924" t="s">
        <v>2694</v>
      </c>
      <c r="B554" s="924"/>
      <c r="C554" s="924"/>
      <c r="D554" s="924"/>
      <c r="E554" s="924"/>
      <c r="F554" s="924"/>
      <c r="G554" s="924"/>
      <c r="H554" s="924"/>
      <c r="I554" s="924"/>
      <c r="J554" s="924"/>
      <c r="K554" s="924"/>
      <c r="L554" s="44"/>
      <c r="M554" s="5"/>
    </row>
    <row r="555" spans="1:13" s="57" customFormat="1" ht="21.95" customHeight="1" x14ac:dyDescent="0.5">
      <c r="A555" s="445"/>
      <c r="B555" s="11"/>
      <c r="C555" s="11"/>
      <c r="D555" s="31" t="s">
        <v>63</v>
      </c>
      <c r="E555" s="12" t="s">
        <v>73</v>
      </c>
      <c r="F555" s="13"/>
      <c r="G555" s="14"/>
      <c r="H555" s="16" t="s">
        <v>75</v>
      </c>
      <c r="I555" s="31" t="s">
        <v>65</v>
      </c>
      <c r="J555" s="90" t="s">
        <v>67</v>
      </c>
      <c r="K555" s="31" t="s">
        <v>69</v>
      </c>
      <c r="L555" s="44"/>
      <c r="M555" s="5"/>
    </row>
    <row r="556" spans="1:13" s="57" customFormat="1" ht="21.95" customHeight="1" x14ac:dyDescent="0.5">
      <c r="A556" s="446" t="s">
        <v>61</v>
      </c>
      <c r="B556" s="446" t="s">
        <v>12</v>
      </c>
      <c r="C556" s="446" t="s">
        <v>62</v>
      </c>
      <c r="D556" s="2" t="s">
        <v>64</v>
      </c>
      <c r="E556" s="526">
        <v>2560</v>
      </c>
      <c r="F556" s="526">
        <v>2562</v>
      </c>
      <c r="G556" s="16">
        <v>2561</v>
      </c>
      <c r="H556" s="26" t="s">
        <v>76</v>
      </c>
      <c r="I556" s="2" t="s">
        <v>66</v>
      </c>
      <c r="J556" s="29" t="s">
        <v>68</v>
      </c>
      <c r="K556" s="2" t="s">
        <v>70</v>
      </c>
      <c r="L556" s="44"/>
      <c r="M556" s="5"/>
    </row>
    <row r="557" spans="1:13" s="57" customFormat="1" ht="21.95" customHeight="1" x14ac:dyDescent="0.5">
      <c r="A557" s="447"/>
      <c r="B557" s="18"/>
      <c r="C557" s="18"/>
      <c r="D557" s="3"/>
      <c r="E557" s="19" t="s">
        <v>9</v>
      </c>
      <c r="F557" s="19" t="s">
        <v>9</v>
      </c>
      <c r="G557" s="19" t="s">
        <v>9</v>
      </c>
      <c r="H557" s="95"/>
      <c r="I557" s="20"/>
      <c r="J557" s="91"/>
      <c r="K557" s="20"/>
      <c r="L557" s="44"/>
      <c r="M557" s="5"/>
    </row>
    <row r="558" spans="1:13" s="57" customFormat="1" ht="21.95" customHeight="1" x14ac:dyDescent="0.5">
      <c r="A558" s="40">
        <v>4</v>
      </c>
      <c r="B558" s="41" t="s">
        <v>339</v>
      </c>
      <c r="C558" s="85" t="s">
        <v>1277</v>
      </c>
      <c r="D558" s="41" t="s">
        <v>1274</v>
      </c>
      <c r="E558" s="62">
        <v>10000</v>
      </c>
      <c r="F558" s="40"/>
      <c r="G558" s="41"/>
      <c r="H558" s="43" t="s">
        <v>11</v>
      </c>
      <c r="I558" s="41" t="s">
        <v>280</v>
      </c>
      <c r="J558" s="29"/>
      <c r="K558" s="40" t="s">
        <v>922</v>
      </c>
      <c r="L558" s="44"/>
      <c r="M558" s="5"/>
    </row>
    <row r="559" spans="1:13" s="57" customFormat="1" ht="21.95" customHeight="1" x14ac:dyDescent="0.5">
      <c r="A559" s="40"/>
      <c r="B559" s="57" t="s">
        <v>338</v>
      </c>
      <c r="C559" s="85" t="s">
        <v>1278</v>
      </c>
      <c r="D559" s="41" t="s">
        <v>104</v>
      </c>
      <c r="E559" s="62" t="s">
        <v>93</v>
      </c>
      <c r="F559" s="40"/>
      <c r="G559" s="41"/>
      <c r="H559" s="53" t="s">
        <v>12</v>
      </c>
      <c r="I559" s="41" t="s">
        <v>106</v>
      </c>
      <c r="J559" s="29"/>
      <c r="K559" s="40" t="s">
        <v>288</v>
      </c>
      <c r="L559" s="44"/>
      <c r="M559" s="5"/>
    </row>
    <row r="560" spans="1:13" s="57" customFormat="1" ht="21.95" customHeight="1" x14ac:dyDescent="0.5">
      <c r="A560" s="40"/>
      <c r="B560" s="41" t="s">
        <v>281</v>
      </c>
      <c r="C560" s="85" t="s">
        <v>1279</v>
      </c>
      <c r="D560" s="41"/>
      <c r="E560" s="42"/>
      <c r="F560" s="40"/>
      <c r="G560" s="41"/>
      <c r="I560" s="41" t="s">
        <v>282</v>
      </c>
      <c r="J560" s="29"/>
      <c r="K560" s="41"/>
      <c r="L560" s="44"/>
      <c r="M560" s="5"/>
    </row>
    <row r="561" spans="1:13" s="57" customFormat="1" ht="21.95" customHeight="1" x14ac:dyDescent="0.5">
      <c r="A561" s="40"/>
      <c r="B561" s="41"/>
      <c r="C561" s="85" t="s">
        <v>1280</v>
      </c>
      <c r="D561" s="41"/>
      <c r="E561" s="42"/>
      <c r="F561" s="40"/>
      <c r="G561" s="41"/>
      <c r="H561" s="53"/>
      <c r="I561" s="41" t="s">
        <v>283</v>
      </c>
      <c r="J561" s="29"/>
      <c r="K561" s="17"/>
      <c r="L561" s="44"/>
      <c r="M561" s="5"/>
    </row>
    <row r="562" spans="1:13" s="57" customFormat="1" ht="21.95" customHeight="1" x14ac:dyDescent="0.5">
      <c r="A562" s="40"/>
      <c r="B562" s="41"/>
      <c r="C562" s="85" t="s">
        <v>1281</v>
      </c>
      <c r="D562" s="41"/>
      <c r="E562" s="42"/>
      <c r="F562" s="40"/>
      <c r="H562" s="41"/>
      <c r="I562" s="41"/>
      <c r="J562" s="29"/>
      <c r="K562" s="17"/>
      <c r="L562" s="44"/>
      <c r="M562" s="5"/>
    </row>
    <row r="563" spans="1:13" s="57" customFormat="1" ht="21.95" customHeight="1" x14ac:dyDescent="0.5">
      <c r="A563" s="40"/>
      <c r="B563" s="41"/>
      <c r="C563" s="85" t="s">
        <v>1282</v>
      </c>
      <c r="D563" s="41"/>
      <c r="E563" s="42"/>
      <c r="F563" s="40"/>
      <c r="G563" s="41"/>
      <c r="H563" s="41"/>
      <c r="I563" s="17"/>
      <c r="J563" s="29"/>
      <c r="K563" s="17"/>
      <c r="L563" s="44"/>
      <c r="M563" s="5"/>
    </row>
    <row r="564" spans="1:13" s="57" customFormat="1" ht="21.95" customHeight="1" x14ac:dyDescent="0.5">
      <c r="A564" s="40"/>
      <c r="B564" s="41"/>
      <c r="C564" s="57" t="s">
        <v>1283</v>
      </c>
      <c r="D564" s="41"/>
      <c r="E564" s="42"/>
      <c r="F564" s="40"/>
      <c r="G564" s="41"/>
      <c r="H564" s="41"/>
      <c r="I564" s="17"/>
      <c r="J564" s="29"/>
      <c r="K564" s="17"/>
      <c r="L564" s="44"/>
      <c r="M564" s="5"/>
    </row>
    <row r="565" spans="1:13" s="57" customFormat="1" ht="21.95" customHeight="1" x14ac:dyDescent="0.5">
      <c r="A565" s="40"/>
      <c r="B565" s="41"/>
      <c r="C565" s="85" t="s">
        <v>1358</v>
      </c>
      <c r="D565" s="41"/>
      <c r="E565" s="42"/>
      <c r="F565" s="40"/>
      <c r="G565" s="41"/>
      <c r="H565" s="41"/>
      <c r="I565" s="17"/>
      <c r="J565" s="29"/>
      <c r="K565" s="17"/>
      <c r="L565" s="44"/>
      <c r="M565" s="5"/>
    </row>
    <row r="566" spans="1:13" s="57" customFormat="1" ht="21.95" customHeight="1" x14ac:dyDescent="0.5">
      <c r="A566" s="40"/>
      <c r="B566" s="41"/>
      <c r="C566" s="85" t="s">
        <v>2543</v>
      </c>
      <c r="D566" s="41"/>
      <c r="E566" s="42"/>
      <c r="F566" s="40"/>
      <c r="G566" s="41"/>
      <c r="H566" s="41"/>
      <c r="I566" s="17"/>
      <c r="J566" s="29"/>
      <c r="K566" s="17"/>
      <c r="L566" s="44"/>
      <c r="M566" s="5"/>
    </row>
    <row r="567" spans="1:13" s="57" customFormat="1" ht="21.95" customHeight="1" x14ac:dyDescent="0.5">
      <c r="A567" s="40"/>
      <c r="B567" s="41"/>
      <c r="C567" s="85" t="s">
        <v>2544</v>
      </c>
      <c r="D567" s="41"/>
      <c r="E567" s="42"/>
      <c r="F567" s="40"/>
      <c r="G567" s="41"/>
      <c r="H567" s="41"/>
      <c r="I567" s="17"/>
      <c r="J567" s="17"/>
      <c r="K567" s="17"/>
      <c r="L567" s="44"/>
      <c r="M567" s="5"/>
    </row>
    <row r="568" spans="1:13" s="57" customFormat="1" ht="21.95" customHeight="1" x14ac:dyDescent="0.5">
      <c r="A568" s="447"/>
      <c r="B568" s="18"/>
      <c r="C568" s="18"/>
      <c r="D568" s="3"/>
      <c r="E568" s="19"/>
      <c r="F568" s="19"/>
      <c r="G568" s="19"/>
      <c r="H568" s="95"/>
      <c r="I568" s="444"/>
      <c r="J568" s="91"/>
      <c r="K568" s="20"/>
      <c r="L568" s="44"/>
      <c r="M568" s="5"/>
    </row>
    <row r="569" spans="1:13" ht="21.95" customHeight="1" x14ac:dyDescent="0.5">
      <c r="A569" s="40">
        <v>5</v>
      </c>
      <c r="B569" s="41" t="s">
        <v>964</v>
      </c>
      <c r="C569" s="41" t="s">
        <v>1284</v>
      </c>
      <c r="D569" s="41" t="s">
        <v>948</v>
      </c>
      <c r="E569" s="62">
        <v>500000</v>
      </c>
      <c r="F569" s="40"/>
      <c r="G569" s="41"/>
      <c r="H569" s="43" t="s">
        <v>11</v>
      </c>
      <c r="I569" s="53" t="s">
        <v>285</v>
      </c>
      <c r="J569" s="29"/>
      <c r="K569" s="40" t="s">
        <v>922</v>
      </c>
      <c r="L569" s="145"/>
    </row>
    <row r="570" spans="1:13" s="57" customFormat="1" ht="21.95" customHeight="1" x14ac:dyDescent="0.5">
      <c r="A570" s="40"/>
      <c r="B570" s="41" t="s">
        <v>965</v>
      </c>
      <c r="C570" s="41" t="s">
        <v>2545</v>
      </c>
      <c r="D570" s="41"/>
      <c r="E570" s="62" t="s">
        <v>93</v>
      </c>
      <c r="F570" s="40"/>
      <c r="G570" s="41"/>
      <c r="H570" s="53" t="s">
        <v>12</v>
      </c>
      <c r="I570" s="57" t="s">
        <v>341</v>
      </c>
      <c r="J570" s="29"/>
      <c r="K570" s="40" t="s">
        <v>288</v>
      </c>
      <c r="L570" s="44"/>
      <c r="M570" s="5"/>
    </row>
    <row r="571" spans="1:13" s="152" customFormat="1" ht="21.95" customHeight="1" x14ac:dyDescent="0.5">
      <c r="A571" s="40"/>
      <c r="B571" s="41" t="s">
        <v>966</v>
      </c>
      <c r="C571" s="41" t="s">
        <v>2546</v>
      </c>
      <c r="D571" s="41"/>
      <c r="E571" s="42"/>
      <c r="F571" s="40"/>
      <c r="G571" s="41"/>
      <c r="H571" s="53"/>
      <c r="I571" s="57" t="s">
        <v>342</v>
      </c>
      <c r="J571" s="29"/>
      <c r="K571" s="41"/>
      <c r="L571" s="256"/>
    </row>
    <row r="572" spans="1:13" s="57" customFormat="1" ht="21.95" customHeight="1" x14ac:dyDescent="0.5">
      <c r="A572" s="40"/>
      <c r="B572" s="41"/>
      <c r="C572" s="57" t="s">
        <v>2547</v>
      </c>
      <c r="D572" s="41"/>
      <c r="E572" s="42"/>
      <c r="F572" s="40"/>
      <c r="G572" s="41"/>
      <c r="H572" s="53"/>
      <c r="I572" s="53" t="s">
        <v>343</v>
      </c>
      <c r="J572" s="29"/>
      <c r="K572" s="41"/>
      <c r="L572" s="44"/>
      <c r="M572" s="5"/>
    </row>
    <row r="573" spans="1:13" s="57" customFormat="1" ht="21.95" customHeight="1" x14ac:dyDescent="0.5">
      <c r="A573" s="40"/>
      <c r="B573" s="41"/>
      <c r="C573" s="41" t="s">
        <v>1285</v>
      </c>
      <c r="D573" s="41"/>
      <c r="E573" s="42"/>
      <c r="F573" s="40"/>
      <c r="G573" s="41"/>
      <c r="H573" s="53"/>
      <c r="I573" s="57" t="s">
        <v>344</v>
      </c>
      <c r="J573" s="370"/>
      <c r="K573" s="41"/>
      <c r="L573" s="44"/>
      <c r="M573" s="5"/>
    </row>
    <row r="574" spans="1:13" s="57" customFormat="1" ht="21.95" customHeight="1" x14ac:dyDescent="0.5">
      <c r="A574" s="48"/>
      <c r="B574" s="49"/>
      <c r="C574" s="49"/>
      <c r="D574" s="49"/>
      <c r="E574" s="93"/>
      <c r="F574" s="48"/>
      <c r="G574" s="49"/>
      <c r="H574" s="56"/>
      <c r="I574" s="49" t="s">
        <v>345</v>
      </c>
      <c r="J574" s="552"/>
      <c r="K574" s="49"/>
      <c r="L574" s="44"/>
      <c r="M574" s="5"/>
    </row>
    <row r="575" spans="1:13" ht="21.95" customHeight="1" x14ac:dyDescent="0.5">
      <c r="A575" s="814" t="s">
        <v>2736</v>
      </c>
      <c r="B575" s="814"/>
      <c r="C575" s="814"/>
      <c r="D575" s="814"/>
      <c r="E575" s="814"/>
      <c r="F575" s="814"/>
      <c r="G575" s="814"/>
      <c r="H575" s="814"/>
      <c r="I575" s="814"/>
      <c r="J575" s="814"/>
      <c r="K575" s="814"/>
    </row>
    <row r="577" spans="1:13" s="57" customFormat="1" ht="21.95" customHeight="1" x14ac:dyDescent="0.5">
      <c r="A577" s="924" t="s">
        <v>2695</v>
      </c>
      <c r="B577" s="924"/>
      <c r="C577" s="924"/>
      <c r="D577" s="924"/>
      <c r="E577" s="924"/>
      <c r="F577" s="924"/>
      <c r="G577" s="924"/>
      <c r="H577" s="924"/>
      <c r="I577" s="924"/>
      <c r="J577" s="924"/>
      <c r="K577" s="924"/>
      <c r="L577" s="44"/>
      <c r="M577" s="5"/>
    </row>
    <row r="578" spans="1:13" s="57" customFormat="1" ht="21.95" customHeight="1" x14ac:dyDescent="0.5">
      <c r="A578" s="445"/>
      <c r="B578" s="11"/>
      <c r="C578" s="11"/>
      <c r="D578" s="31" t="s">
        <v>63</v>
      </c>
      <c r="E578" s="12" t="s">
        <v>73</v>
      </c>
      <c r="F578" s="13"/>
      <c r="G578" s="14"/>
      <c r="H578" s="16" t="s">
        <v>75</v>
      </c>
      <c r="I578" s="31" t="s">
        <v>65</v>
      </c>
      <c r="J578" s="90" t="s">
        <v>67</v>
      </c>
      <c r="K578" s="31" t="s">
        <v>69</v>
      </c>
      <c r="L578" s="44"/>
      <c r="M578" s="5"/>
    </row>
    <row r="579" spans="1:13" s="57" customFormat="1" ht="21.95" customHeight="1" x14ac:dyDescent="0.5">
      <c r="A579" s="446" t="s">
        <v>61</v>
      </c>
      <c r="B579" s="446" t="s">
        <v>12</v>
      </c>
      <c r="C579" s="446" t="s">
        <v>62</v>
      </c>
      <c r="D579" s="2" t="s">
        <v>64</v>
      </c>
      <c r="E579" s="526">
        <v>2560</v>
      </c>
      <c r="F579" s="526">
        <v>2562</v>
      </c>
      <c r="G579" s="16">
        <v>2561</v>
      </c>
      <c r="H579" s="26" t="s">
        <v>76</v>
      </c>
      <c r="I579" s="2" t="s">
        <v>66</v>
      </c>
      <c r="J579" s="29" t="s">
        <v>68</v>
      </c>
      <c r="K579" s="2" t="s">
        <v>70</v>
      </c>
      <c r="L579" s="44"/>
      <c r="M579" s="5"/>
    </row>
    <row r="580" spans="1:13" s="57" customFormat="1" ht="21.95" customHeight="1" x14ac:dyDescent="0.5">
      <c r="A580" s="447"/>
      <c r="B580" s="18"/>
      <c r="C580" s="18"/>
      <c r="D580" s="3"/>
      <c r="E580" s="19" t="s">
        <v>9</v>
      </c>
      <c r="F580" s="19" t="s">
        <v>9</v>
      </c>
      <c r="G580" s="19" t="s">
        <v>9</v>
      </c>
      <c r="H580" s="95"/>
      <c r="I580" s="20"/>
      <c r="J580" s="91"/>
      <c r="K580" s="20"/>
      <c r="L580" s="44"/>
      <c r="M580" s="5"/>
    </row>
    <row r="581" spans="1:13" s="57" customFormat="1" ht="21.95" customHeight="1" x14ac:dyDescent="0.5">
      <c r="A581" s="122">
        <v>6</v>
      </c>
      <c r="B581" s="41" t="s">
        <v>505</v>
      </c>
      <c r="C581" s="41" t="s">
        <v>506</v>
      </c>
      <c r="D581" s="41" t="s">
        <v>507</v>
      </c>
      <c r="E581" s="42">
        <v>100000</v>
      </c>
      <c r="F581" s="242"/>
      <c r="G581" s="242"/>
      <c r="H581" s="43" t="s">
        <v>11</v>
      </c>
      <c r="I581" s="41" t="s">
        <v>968</v>
      </c>
      <c r="J581" s="41" t="s">
        <v>305</v>
      </c>
      <c r="K581" s="40" t="s">
        <v>922</v>
      </c>
      <c r="L581" s="44"/>
      <c r="M581" s="5"/>
    </row>
    <row r="582" spans="1:13" s="57" customFormat="1" ht="21.95" customHeight="1" x14ac:dyDescent="0.5">
      <c r="A582" s="40"/>
      <c r="B582" s="41" t="s">
        <v>508</v>
      </c>
      <c r="C582" s="41" t="s">
        <v>509</v>
      </c>
      <c r="D582" s="41" t="s">
        <v>102</v>
      </c>
      <c r="E582" s="40" t="s">
        <v>93</v>
      </c>
      <c r="F582" s="243"/>
      <c r="G582" s="243"/>
      <c r="H582" s="53" t="s">
        <v>12</v>
      </c>
      <c r="I582" s="41" t="s">
        <v>1287</v>
      </c>
      <c r="J582" s="41"/>
      <c r="K582" s="40" t="s">
        <v>288</v>
      </c>
      <c r="L582" s="44"/>
      <c r="M582" s="5"/>
    </row>
    <row r="583" spans="1:13" s="57" customFormat="1" ht="21.95" customHeight="1" x14ac:dyDescent="0.5">
      <c r="A583" s="40"/>
      <c r="B583" s="41"/>
      <c r="C583" s="41"/>
      <c r="D583" s="41"/>
      <c r="E583" s="42"/>
      <c r="F583" s="40"/>
      <c r="G583" s="41"/>
      <c r="H583" s="53"/>
      <c r="I583" s="53" t="s">
        <v>141</v>
      </c>
      <c r="J583" s="370"/>
      <c r="K583" s="40"/>
      <c r="L583" s="44"/>
      <c r="M583" s="5"/>
    </row>
    <row r="584" spans="1:13" s="57" customFormat="1" ht="21.95" customHeight="1" x14ac:dyDescent="0.5">
      <c r="A584" s="48"/>
      <c r="B584" s="41"/>
      <c r="C584" s="41"/>
      <c r="D584" s="41"/>
      <c r="E584" s="42"/>
      <c r="F584" s="40"/>
      <c r="G584" s="41"/>
      <c r="H584" s="53"/>
      <c r="I584" s="53"/>
      <c r="J584" s="370"/>
      <c r="K584" s="48"/>
      <c r="L584" s="44"/>
      <c r="M584" s="5"/>
    </row>
    <row r="585" spans="1:13" s="57" customFormat="1" ht="21.95" customHeight="1" x14ac:dyDescent="0.5">
      <c r="A585" s="122">
        <v>7</v>
      </c>
      <c r="B585" s="43" t="s">
        <v>973</v>
      </c>
      <c r="C585" s="43" t="s">
        <v>521</v>
      </c>
      <c r="D585" s="43" t="s">
        <v>1288</v>
      </c>
      <c r="E585" s="140">
        <v>20000</v>
      </c>
      <c r="F585" s="242"/>
      <c r="G585" s="242"/>
      <c r="H585" s="43" t="s">
        <v>11</v>
      </c>
      <c r="I585" s="43" t="s">
        <v>1299</v>
      </c>
      <c r="J585" s="242"/>
      <c r="K585" s="40" t="s">
        <v>922</v>
      </c>
      <c r="L585" s="44"/>
      <c r="M585" s="5"/>
    </row>
    <row r="586" spans="1:13" s="57" customFormat="1" ht="21.95" customHeight="1" x14ac:dyDescent="0.5">
      <c r="A586" s="40"/>
      <c r="B586" s="41" t="s">
        <v>974</v>
      </c>
      <c r="C586" s="41" t="s">
        <v>522</v>
      </c>
      <c r="D586" s="41" t="s">
        <v>104</v>
      </c>
      <c r="E586" s="40" t="s">
        <v>93</v>
      </c>
      <c r="F586" s="243"/>
      <c r="G586" s="243"/>
      <c r="H586" s="53" t="s">
        <v>12</v>
      </c>
      <c r="I586" s="41" t="s">
        <v>1298</v>
      </c>
      <c r="J586" s="243"/>
      <c r="K586" s="40" t="s">
        <v>288</v>
      </c>
      <c r="L586" s="44"/>
      <c r="M586" s="5"/>
    </row>
    <row r="587" spans="1:13" s="57" customFormat="1" ht="21.95" customHeight="1" x14ac:dyDescent="0.5">
      <c r="A587" s="40"/>
      <c r="B587" s="41"/>
      <c r="C587" s="41"/>
      <c r="D587" s="41"/>
      <c r="E587" s="40"/>
      <c r="F587" s="243"/>
      <c r="G587" s="243"/>
      <c r="H587" s="243"/>
      <c r="I587" s="41"/>
      <c r="J587" s="243"/>
      <c r="K587" s="48"/>
      <c r="L587" s="394"/>
      <c r="M587" s="5"/>
    </row>
    <row r="588" spans="1:13" s="57" customFormat="1" ht="21.95" customHeight="1" x14ac:dyDescent="0.5">
      <c r="A588" s="122">
        <v>8</v>
      </c>
      <c r="B588" s="43" t="s">
        <v>286</v>
      </c>
      <c r="C588" s="43" t="s">
        <v>529</v>
      </c>
      <c r="D588" s="43" t="s">
        <v>969</v>
      </c>
      <c r="E588" s="550">
        <v>120000</v>
      </c>
      <c r="F588" s="551"/>
      <c r="G588" s="43"/>
      <c r="H588" s="43" t="s">
        <v>11</v>
      </c>
      <c r="I588" s="43" t="s">
        <v>287</v>
      </c>
      <c r="J588" s="551"/>
      <c r="K588" s="40" t="s">
        <v>922</v>
      </c>
      <c r="L588" s="394"/>
      <c r="M588" s="5"/>
    </row>
    <row r="589" spans="1:13" s="57" customFormat="1" ht="21.95" customHeight="1" x14ac:dyDescent="0.5">
      <c r="A589" s="40"/>
      <c r="B589" s="41" t="s">
        <v>294</v>
      </c>
      <c r="C589" s="41" t="s">
        <v>289</v>
      </c>
      <c r="D589" s="41" t="s">
        <v>970</v>
      </c>
      <c r="E589" s="146" t="s">
        <v>295</v>
      </c>
      <c r="F589" s="71"/>
      <c r="G589" s="41"/>
      <c r="H589" s="53" t="s">
        <v>12</v>
      </c>
      <c r="I589" s="41" t="s">
        <v>292</v>
      </c>
      <c r="J589" s="71"/>
      <c r="K589" s="40" t="s">
        <v>288</v>
      </c>
      <c r="L589" s="394"/>
      <c r="M589" s="5"/>
    </row>
    <row r="590" spans="1:13" s="57" customFormat="1" ht="21.95" customHeight="1" x14ac:dyDescent="0.5">
      <c r="A590" s="40"/>
      <c r="B590" s="41"/>
      <c r="C590" s="41" t="s">
        <v>293</v>
      </c>
      <c r="D590" s="41" t="s">
        <v>971</v>
      </c>
      <c r="E590" s="146"/>
      <c r="F590" s="71"/>
      <c r="G590" s="41"/>
      <c r="H590" s="41"/>
      <c r="I590" s="41"/>
      <c r="J590" s="73"/>
      <c r="K590" s="347"/>
      <c r="L590" s="394"/>
      <c r="M590" s="5"/>
    </row>
    <row r="591" spans="1:13" s="57" customFormat="1" ht="21.95" customHeight="1" x14ac:dyDescent="0.5">
      <c r="A591" s="48"/>
      <c r="B591" s="49"/>
      <c r="C591" s="49"/>
      <c r="D591" s="49"/>
      <c r="E591" s="280"/>
      <c r="F591" s="73"/>
      <c r="G591" s="49"/>
      <c r="H591" s="49"/>
      <c r="I591" s="49"/>
      <c r="J591" s="73"/>
      <c r="K591" s="378"/>
      <c r="L591" s="394"/>
      <c r="M591" s="5"/>
    </row>
    <row r="592" spans="1:13" s="57" customFormat="1" ht="21.95" customHeight="1" x14ac:dyDescent="0.5">
      <c r="A592" s="122">
        <v>9</v>
      </c>
      <c r="B592" s="41" t="s">
        <v>528</v>
      </c>
      <c r="C592" s="44" t="s">
        <v>296</v>
      </c>
      <c r="D592" s="43" t="s">
        <v>972</v>
      </c>
      <c r="E592" s="146">
        <v>10000000</v>
      </c>
      <c r="F592" s="40"/>
      <c r="G592" s="41"/>
      <c r="H592" s="43" t="s">
        <v>11</v>
      </c>
      <c r="I592" s="41" t="s">
        <v>297</v>
      </c>
      <c r="J592" s="44"/>
      <c r="K592" s="40" t="s">
        <v>922</v>
      </c>
      <c r="L592" s="394"/>
      <c r="M592" s="5"/>
    </row>
    <row r="593" spans="1:13" s="57" customFormat="1" ht="21.95" customHeight="1" x14ac:dyDescent="0.5">
      <c r="A593" s="40"/>
      <c r="B593" s="41" t="s">
        <v>275</v>
      </c>
      <c r="C593" s="44" t="s">
        <v>289</v>
      </c>
      <c r="D593" s="41" t="s">
        <v>970</v>
      </c>
      <c r="E593" s="146" t="s">
        <v>291</v>
      </c>
      <c r="F593" s="40"/>
      <c r="G593" s="41"/>
      <c r="H593" s="53" t="s">
        <v>12</v>
      </c>
      <c r="I593" s="41" t="s">
        <v>292</v>
      </c>
      <c r="J593" s="44"/>
      <c r="K593" s="40" t="s">
        <v>288</v>
      </c>
      <c r="L593" s="394"/>
      <c r="M593" s="5"/>
    </row>
    <row r="594" spans="1:13" s="57" customFormat="1" ht="21.95" customHeight="1" x14ac:dyDescent="0.5">
      <c r="A594" s="40"/>
      <c r="B594" s="41"/>
      <c r="C594" s="41" t="s">
        <v>293</v>
      </c>
      <c r="D594" s="41" t="s">
        <v>971</v>
      </c>
      <c r="E594" s="42"/>
      <c r="F594" s="40"/>
      <c r="G594" s="41"/>
      <c r="H594" s="41"/>
      <c r="I594" s="41"/>
      <c r="J594" s="41"/>
      <c r="K594" s="40"/>
      <c r="L594" s="394"/>
      <c r="M594" s="5"/>
    </row>
    <row r="595" spans="1:13" s="57" customFormat="1" ht="21.95" customHeight="1" x14ac:dyDescent="0.5">
      <c r="A595" s="40"/>
      <c r="B595" s="41"/>
      <c r="C595" s="41"/>
      <c r="D595" s="41"/>
      <c r="E595" s="42"/>
      <c r="F595" s="40"/>
      <c r="G595" s="41"/>
      <c r="H595" s="41"/>
      <c r="I595" s="41"/>
      <c r="J595" s="41"/>
      <c r="K595" s="40"/>
      <c r="L595" s="394"/>
      <c r="M595" s="5"/>
    </row>
    <row r="596" spans="1:13" s="57" customFormat="1" ht="21.95" customHeight="1" x14ac:dyDescent="0.5">
      <c r="A596" s="40"/>
      <c r="B596" s="41"/>
      <c r="C596" s="41"/>
      <c r="D596" s="41"/>
      <c r="E596" s="42"/>
      <c r="F596" s="40"/>
      <c r="G596" s="41"/>
      <c r="H596" s="41"/>
      <c r="I596" s="41"/>
      <c r="J596" s="44"/>
      <c r="K596" s="40"/>
      <c r="L596" s="418"/>
      <c r="M596" s="5"/>
    </row>
    <row r="597" spans="1:13" s="57" customFormat="1" ht="21.95" customHeight="1" x14ac:dyDescent="0.5">
      <c r="A597" s="48"/>
      <c r="B597" s="49"/>
      <c r="C597" s="49"/>
      <c r="D597" s="49"/>
      <c r="E597" s="93"/>
      <c r="F597" s="48"/>
      <c r="G597" s="49"/>
      <c r="H597" s="49"/>
      <c r="I597" s="49"/>
      <c r="J597" s="55"/>
      <c r="K597" s="48"/>
      <c r="L597" s="418"/>
      <c r="M597" s="5"/>
    </row>
    <row r="598" spans="1:13" s="57" customFormat="1" ht="21.95" customHeight="1" x14ac:dyDescent="0.5">
      <c r="A598" s="814" t="s">
        <v>2736</v>
      </c>
      <c r="B598" s="814"/>
      <c r="C598" s="814"/>
      <c r="D598" s="814"/>
      <c r="E598" s="814"/>
      <c r="F598" s="814"/>
      <c r="G598" s="814"/>
      <c r="H598" s="814"/>
      <c r="I598" s="814"/>
      <c r="J598" s="814"/>
      <c r="K598" s="814"/>
      <c r="L598" s="418"/>
      <c r="M598" s="5"/>
    </row>
    <row r="599" spans="1:13" s="57" customFormat="1" ht="21.95" customHeight="1" x14ac:dyDescent="0.5">
      <c r="A599" s="6"/>
      <c r="B599" s="1"/>
      <c r="C599" s="1"/>
      <c r="D599" s="1"/>
      <c r="E599" s="32"/>
      <c r="F599" s="32"/>
      <c r="G599" s="32"/>
      <c r="H599" s="32"/>
      <c r="I599" s="1"/>
      <c r="J599" s="1"/>
      <c r="K599" s="1"/>
      <c r="L599" s="418"/>
      <c r="M599" s="5"/>
    </row>
    <row r="600" spans="1:13" s="57" customFormat="1" ht="21.95" customHeight="1" x14ac:dyDescent="0.5">
      <c r="A600" s="924" t="s">
        <v>2696</v>
      </c>
      <c r="B600" s="924"/>
      <c r="C600" s="924"/>
      <c r="D600" s="924"/>
      <c r="E600" s="924"/>
      <c r="F600" s="924"/>
      <c r="G600" s="924"/>
      <c r="H600" s="924"/>
      <c r="I600" s="924"/>
      <c r="J600" s="924"/>
      <c r="K600" s="924"/>
      <c r="L600" s="418"/>
      <c r="M600" s="5"/>
    </row>
    <row r="601" spans="1:13" s="57" customFormat="1" ht="21.95" customHeight="1" x14ac:dyDescent="0.5">
      <c r="A601" s="445"/>
      <c r="B601" s="11"/>
      <c r="C601" s="11"/>
      <c r="D601" s="31" t="s">
        <v>63</v>
      </c>
      <c r="E601" s="12" t="s">
        <v>73</v>
      </c>
      <c r="F601" s="13"/>
      <c r="G601" s="14"/>
      <c r="H601" s="16" t="s">
        <v>75</v>
      </c>
      <c r="I601" s="31" t="s">
        <v>65</v>
      </c>
      <c r="J601" s="90" t="s">
        <v>67</v>
      </c>
      <c r="K601" s="31" t="s">
        <v>69</v>
      </c>
      <c r="L601" s="418"/>
      <c r="M601" s="5"/>
    </row>
    <row r="602" spans="1:13" s="57" customFormat="1" ht="21.95" customHeight="1" x14ac:dyDescent="0.5">
      <c r="A602" s="446" t="s">
        <v>61</v>
      </c>
      <c r="B602" s="446" t="s">
        <v>12</v>
      </c>
      <c r="C602" s="446" t="s">
        <v>62</v>
      </c>
      <c r="D602" s="2" t="s">
        <v>64</v>
      </c>
      <c r="E602" s="526">
        <v>2560</v>
      </c>
      <c r="F602" s="526">
        <v>2562</v>
      </c>
      <c r="G602" s="16">
        <v>2561</v>
      </c>
      <c r="H602" s="26" t="s">
        <v>76</v>
      </c>
      <c r="I602" s="2" t="s">
        <v>66</v>
      </c>
      <c r="J602" s="29" t="s">
        <v>68</v>
      </c>
      <c r="K602" s="2" t="s">
        <v>70</v>
      </c>
      <c r="L602" s="418"/>
      <c r="M602" s="5"/>
    </row>
    <row r="603" spans="1:13" s="57" customFormat="1" ht="21.95" customHeight="1" x14ac:dyDescent="0.5">
      <c r="A603" s="447"/>
      <c r="B603" s="18"/>
      <c r="C603" s="18"/>
      <c r="D603" s="3"/>
      <c r="E603" s="19" t="s">
        <v>9</v>
      </c>
      <c r="F603" s="19" t="s">
        <v>9</v>
      </c>
      <c r="G603" s="19" t="s">
        <v>9</v>
      </c>
      <c r="H603" s="95"/>
      <c r="I603" s="20"/>
      <c r="J603" s="91"/>
      <c r="K603" s="20"/>
      <c r="L603" s="418"/>
      <c r="M603" s="5"/>
    </row>
    <row r="604" spans="1:13" s="57" customFormat="1" ht="21.95" customHeight="1" x14ac:dyDescent="0.5">
      <c r="A604" s="122">
        <v>10</v>
      </c>
      <c r="B604" s="41" t="s">
        <v>528</v>
      </c>
      <c r="C604" s="41" t="s">
        <v>340</v>
      </c>
      <c r="D604" s="41" t="s">
        <v>532</v>
      </c>
      <c r="E604" s="112">
        <v>2246400</v>
      </c>
      <c r="F604" s="243"/>
      <c r="G604" s="243"/>
      <c r="H604" s="43" t="s">
        <v>11</v>
      </c>
      <c r="I604" s="41" t="s">
        <v>975</v>
      </c>
      <c r="J604" s="241"/>
      <c r="K604" s="40" t="s">
        <v>922</v>
      </c>
      <c r="L604" s="394"/>
      <c r="M604" s="5"/>
    </row>
    <row r="605" spans="1:13" s="57" customFormat="1" ht="21.95" customHeight="1" x14ac:dyDescent="0.5">
      <c r="A605" s="40"/>
      <c r="B605" s="41" t="s">
        <v>290</v>
      </c>
      <c r="C605" s="41" t="s">
        <v>289</v>
      </c>
      <c r="D605" s="41" t="s">
        <v>530</v>
      </c>
      <c r="E605" s="146" t="s">
        <v>291</v>
      </c>
      <c r="F605" s="243"/>
      <c r="G605" s="243"/>
      <c r="H605" s="53" t="s">
        <v>12</v>
      </c>
      <c r="I605" s="41" t="s">
        <v>273</v>
      </c>
      <c r="J605" s="241"/>
      <c r="K605" s="40" t="s">
        <v>288</v>
      </c>
      <c r="L605" s="394"/>
      <c r="M605" s="5"/>
    </row>
    <row r="606" spans="1:13" s="57" customFormat="1" ht="21.95" customHeight="1" x14ac:dyDescent="0.5">
      <c r="A606" s="40"/>
      <c r="B606" s="41"/>
      <c r="C606" s="41" t="s">
        <v>293</v>
      </c>
      <c r="D606" s="41" t="s">
        <v>531</v>
      </c>
      <c r="E606" s="146"/>
      <c r="F606" s="243"/>
      <c r="G606" s="243"/>
      <c r="H606" s="243"/>
      <c r="I606" s="41"/>
      <c r="J606" s="243"/>
      <c r="K606" s="40"/>
      <c r="L606" s="394"/>
      <c r="M606" s="5"/>
    </row>
    <row r="607" spans="1:13" s="57" customFormat="1" ht="21.95" customHeight="1" x14ac:dyDescent="0.5">
      <c r="A607" s="48"/>
      <c r="B607" s="49"/>
      <c r="C607" s="49"/>
      <c r="D607" s="49"/>
      <c r="E607" s="280"/>
      <c r="F607" s="340"/>
      <c r="G607" s="340"/>
      <c r="H607" s="340"/>
      <c r="I607" s="49"/>
      <c r="J607" s="340"/>
      <c r="K607" s="48"/>
      <c r="L607" s="394"/>
      <c r="M607" s="5"/>
    </row>
    <row r="608" spans="1:13" s="57" customFormat="1" ht="21.95" customHeight="1" x14ac:dyDescent="0.5">
      <c r="A608" s="40">
        <v>11</v>
      </c>
      <c r="B608" s="41" t="s">
        <v>2603</v>
      </c>
      <c r="C608" s="41" t="s">
        <v>1795</v>
      </c>
      <c r="D608" s="41" t="s">
        <v>152</v>
      </c>
      <c r="E608" s="146">
        <v>100000</v>
      </c>
      <c r="F608" s="243"/>
      <c r="G608" s="243"/>
      <c r="H608" s="43" t="s">
        <v>11</v>
      </c>
      <c r="I608" s="41" t="s">
        <v>1797</v>
      </c>
      <c r="J608" s="243"/>
      <c r="K608" s="40" t="s">
        <v>922</v>
      </c>
      <c r="L608" s="394"/>
      <c r="M608" s="5"/>
    </row>
    <row r="609" spans="1:13" s="57" customFormat="1" ht="21.95" customHeight="1" x14ac:dyDescent="0.5">
      <c r="A609" s="40"/>
      <c r="B609" s="41" t="s">
        <v>2604</v>
      </c>
      <c r="C609" s="41" t="s">
        <v>1796</v>
      </c>
      <c r="D609" s="41"/>
      <c r="E609" s="40" t="s">
        <v>93</v>
      </c>
      <c r="F609" s="243"/>
      <c r="G609" s="243"/>
      <c r="H609" s="53" t="s">
        <v>12</v>
      </c>
      <c r="I609" s="41" t="s">
        <v>1798</v>
      </c>
      <c r="J609" s="243"/>
      <c r="K609" s="40" t="s">
        <v>957</v>
      </c>
      <c r="L609" s="394"/>
      <c r="M609" s="5"/>
    </row>
    <row r="610" spans="1:13" s="57" customFormat="1" ht="21.95" customHeight="1" x14ac:dyDescent="0.5">
      <c r="A610" s="48"/>
      <c r="B610" s="49"/>
      <c r="C610" s="49"/>
      <c r="D610" s="49"/>
      <c r="E610" s="280"/>
      <c r="F610" s="340"/>
      <c r="G610" s="340"/>
      <c r="H610" s="340"/>
      <c r="I610" s="49"/>
      <c r="J610" s="340"/>
      <c r="K610" s="48"/>
      <c r="L610" s="394"/>
      <c r="M610" s="5"/>
    </row>
    <row r="611" spans="1:13" s="57" customFormat="1" ht="21.95" customHeight="1" x14ac:dyDescent="0.5">
      <c r="A611" s="40">
        <v>12</v>
      </c>
      <c r="B611" s="41" t="s">
        <v>1799</v>
      </c>
      <c r="C611" s="41" t="s">
        <v>1800</v>
      </c>
      <c r="D611" s="41" t="s">
        <v>1802</v>
      </c>
      <c r="E611" s="146">
        <v>30000</v>
      </c>
      <c r="F611" s="243"/>
      <c r="G611" s="243"/>
      <c r="H611" s="43" t="s">
        <v>11</v>
      </c>
      <c r="I611" s="41" t="s">
        <v>1803</v>
      </c>
      <c r="J611" s="243"/>
      <c r="K611" s="40" t="s">
        <v>922</v>
      </c>
      <c r="L611" s="394"/>
      <c r="M611" s="5"/>
    </row>
    <row r="612" spans="1:13" s="57" customFormat="1" ht="21.95" customHeight="1" x14ac:dyDescent="0.5">
      <c r="A612" s="40"/>
      <c r="B612" s="41" t="s">
        <v>2548</v>
      </c>
      <c r="C612" s="41" t="s">
        <v>1801</v>
      </c>
      <c r="D612" s="41"/>
      <c r="E612" s="40" t="s">
        <v>93</v>
      </c>
      <c r="F612" s="243"/>
      <c r="G612" s="243"/>
      <c r="H612" s="53" t="s">
        <v>12</v>
      </c>
      <c r="I612" s="41" t="s">
        <v>1804</v>
      </c>
      <c r="J612" s="243"/>
      <c r="K612" s="40" t="s">
        <v>957</v>
      </c>
      <c r="L612" s="394"/>
      <c r="M612" s="5"/>
    </row>
    <row r="613" spans="1:13" s="57" customFormat="1" ht="21.95" customHeight="1" x14ac:dyDescent="0.5">
      <c r="A613" s="40"/>
      <c r="B613" s="41" t="s">
        <v>2392</v>
      </c>
      <c r="C613" s="41" t="s">
        <v>555</v>
      </c>
      <c r="D613" s="41"/>
      <c r="E613" s="146"/>
      <c r="F613" s="243"/>
      <c r="G613" s="243"/>
      <c r="H613" s="243"/>
      <c r="I613" s="41" t="s">
        <v>1805</v>
      </c>
      <c r="J613" s="243"/>
      <c r="K613" s="40"/>
      <c r="L613" s="394"/>
      <c r="M613" s="5"/>
    </row>
    <row r="614" spans="1:13" s="57" customFormat="1" ht="21.95" customHeight="1" x14ac:dyDescent="0.5">
      <c r="A614" s="48"/>
      <c r="B614" s="49"/>
      <c r="C614" s="49"/>
      <c r="D614" s="49"/>
      <c r="E614" s="280"/>
      <c r="F614" s="340"/>
      <c r="G614" s="340"/>
      <c r="H614" s="340"/>
      <c r="I614" s="49"/>
      <c r="J614" s="340"/>
      <c r="K614" s="48"/>
      <c r="L614" s="44"/>
      <c r="M614" s="5"/>
    </row>
    <row r="615" spans="1:13" s="57" customFormat="1" ht="21.95" customHeight="1" x14ac:dyDescent="0.5">
      <c r="A615" s="40">
        <v>13</v>
      </c>
      <c r="B615" s="41" t="s">
        <v>2549</v>
      </c>
      <c r="C615" s="41" t="s">
        <v>1807</v>
      </c>
      <c r="D615" s="41" t="s">
        <v>1810</v>
      </c>
      <c r="E615" s="146">
        <v>10000</v>
      </c>
      <c r="F615" s="243"/>
      <c r="G615" s="243"/>
      <c r="H615" s="43" t="s">
        <v>11</v>
      </c>
      <c r="I615" s="41" t="s">
        <v>1810</v>
      </c>
      <c r="J615" s="243"/>
      <c r="K615" s="40" t="s">
        <v>922</v>
      </c>
      <c r="L615" s="44"/>
      <c r="M615" s="5"/>
    </row>
    <row r="616" spans="1:13" s="57" customFormat="1" ht="21.95" customHeight="1" x14ac:dyDescent="0.5">
      <c r="A616" s="40"/>
      <c r="B616" s="41" t="s">
        <v>2550</v>
      </c>
      <c r="C616" s="41" t="s">
        <v>1808</v>
      </c>
      <c r="D616" s="41"/>
      <c r="E616" s="40" t="s">
        <v>93</v>
      </c>
      <c r="F616" s="243"/>
      <c r="G616" s="243"/>
      <c r="H616" s="53" t="s">
        <v>12</v>
      </c>
      <c r="I616" s="41" t="s">
        <v>1811</v>
      </c>
      <c r="J616" s="243"/>
      <c r="K616" s="40" t="s">
        <v>957</v>
      </c>
      <c r="L616" s="44"/>
      <c r="M616" s="5"/>
    </row>
    <row r="617" spans="1:13" s="57" customFormat="1" ht="21.95" customHeight="1" x14ac:dyDescent="0.5">
      <c r="A617" s="40"/>
      <c r="B617" s="41" t="s">
        <v>2551</v>
      </c>
      <c r="C617" s="41" t="s">
        <v>1809</v>
      </c>
      <c r="D617" s="41"/>
      <c r="E617" s="146"/>
      <c r="F617" s="243"/>
      <c r="G617" s="243"/>
      <c r="H617" s="243"/>
      <c r="I617" s="41" t="s">
        <v>1812</v>
      </c>
      <c r="J617" s="243"/>
      <c r="K617" s="40"/>
      <c r="L617" s="44"/>
      <c r="M617" s="5"/>
    </row>
    <row r="618" spans="1:13" s="57" customFormat="1" ht="21.95" customHeight="1" x14ac:dyDescent="0.5">
      <c r="A618" s="40"/>
      <c r="B618" s="41"/>
      <c r="C618" s="41"/>
      <c r="D618" s="41"/>
      <c r="E618" s="146"/>
      <c r="F618" s="243"/>
      <c r="G618" s="243"/>
      <c r="H618" s="243"/>
      <c r="I618" s="41"/>
      <c r="J618" s="243"/>
      <c r="K618" s="41"/>
      <c r="L618" s="44"/>
      <c r="M618" s="5"/>
    </row>
    <row r="619" spans="1:13" s="57" customFormat="1" ht="21.95" customHeight="1" x14ac:dyDescent="0.5">
      <c r="A619" s="40"/>
      <c r="B619" s="41"/>
      <c r="C619" s="41"/>
      <c r="D619" s="41"/>
      <c r="E619" s="146"/>
      <c r="F619" s="243"/>
      <c r="G619" s="243"/>
      <c r="H619" s="243"/>
      <c r="I619" s="41"/>
      <c r="J619" s="243"/>
      <c r="K619" s="41"/>
      <c r="L619" s="44"/>
      <c r="M619" s="5"/>
    </row>
    <row r="620" spans="1:13" s="57" customFormat="1" ht="21.95" customHeight="1" x14ac:dyDescent="0.5">
      <c r="A620" s="48"/>
      <c r="B620" s="49"/>
      <c r="C620" s="49"/>
      <c r="D620" s="49"/>
      <c r="E620" s="280"/>
      <c r="F620" s="340"/>
      <c r="G620" s="340"/>
      <c r="H620" s="340"/>
      <c r="I620" s="49"/>
      <c r="J620" s="340"/>
      <c r="K620" s="49"/>
      <c r="L620" s="44"/>
      <c r="M620" s="5"/>
    </row>
    <row r="621" spans="1:13" s="57" customFormat="1" ht="21.95" customHeight="1" x14ac:dyDescent="0.5">
      <c r="A621" s="814" t="s">
        <v>2736</v>
      </c>
      <c r="B621" s="814"/>
      <c r="C621" s="814"/>
      <c r="D621" s="814"/>
      <c r="E621" s="814"/>
      <c r="F621" s="814"/>
      <c r="G621" s="814"/>
      <c r="H621" s="814"/>
      <c r="I621" s="814"/>
      <c r="J621" s="814"/>
      <c r="K621" s="814"/>
      <c r="L621" s="44"/>
      <c r="M621" s="5"/>
    </row>
    <row r="622" spans="1:13" s="57" customFormat="1" ht="21.95" customHeight="1" x14ac:dyDescent="0.5">
      <c r="A622" s="6"/>
      <c r="B622" s="1"/>
      <c r="C622" s="1"/>
      <c r="D622" s="1"/>
      <c r="E622" s="32"/>
      <c r="F622" s="32"/>
      <c r="G622" s="32"/>
      <c r="H622" s="32"/>
      <c r="I622" s="1"/>
      <c r="J622" s="1"/>
      <c r="K622" s="1"/>
      <c r="L622" s="44"/>
      <c r="M622" s="5"/>
    </row>
    <row r="623" spans="1:13" s="57" customFormat="1" ht="21.95" customHeight="1" x14ac:dyDescent="0.5">
      <c r="A623" s="924" t="s">
        <v>2697</v>
      </c>
      <c r="B623" s="924"/>
      <c r="C623" s="924"/>
      <c r="D623" s="924"/>
      <c r="E623" s="924"/>
      <c r="F623" s="924"/>
      <c r="G623" s="924"/>
      <c r="H623" s="924"/>
      <c r="I623" s="924"/>
      <c r="J623" s="924"/>
      <c r="K623" s="924"/>
      <c r="L623" s="44"/>
      <c r="M623" s="5"/>
    </row>
    <row r="624" spans="1:13" s="57" customFormat="1" ht="21.95" customHeight="1" x14ac:dyDescent="0.5">
      <c r="A624" s="445"/>
      <c r="B624" s="11"/>
      <c r="C624" s="11"/>
      <c r="D624" s="31" t="s">
        <v>63</v>
      </c>
      <c r="E624" s="12" t="s">
        <v>73</v>
      </c>
      <c r="F624" s="13"/>
      <c r="G624" s="14"/>
      <c r="H624" s="16" t="s">
        <v>75</v>
      </c>
      <c r="I624" s="31" t="s">
        <v>65</v>
      </c>
      <c r="J624" s="90" t="s">
        <v>67</v>
      </c>
      <c r="K624" s="31" t="s">
        <v>69</v>
      </c>
      <c r="L624" s="44"/>
      <c r="M624" s="5"/>
    </row>
    <row r="625" spans="1:13" s="57" customFormat="1" ht="21.95" customHeight="1" x14ac:dyDescent="0.5">
      <c r="A625" s="446" t="s">
        <v>61</v>
      </c>
      <c r="B625" s="446" t="s">
        <v>12</v>
      </c>
      <c r="C625" s="446" t="s">
        <v>62</v>
      </c>
      <c r="D625" s="2" t="s">
        <v>64</v>
      </c>
      <c r="E625" s="526">
        <v>2560</v>
      </c>
      <c r="F625" s="526">
        <v>2562</v>
      </c>
      <c r="G625" s="16">
        <v>2561</v>
      </c>
      <c r="H625" s="26" t="s">
        <v>76</v>
      </c>
      <c r="I625" s="2" t="s">
        <v>66</v>
      </c>
      <c r="J625" s="29" t="s">
        <v>68</v>
      </c>
      <c r="K625" s="2" t="s">
        <v>70</v>
      </c>
      <c r="L625" s="44"/>
      <c r="M625" s="5"/>
    </row>
    <row r="626" spans="1:13" s="57" customFormat="1" ht="21.95" customHeight="1" x14ac:dyDescent="0.5">
      <c r="A626" s="447"/>
      <c r="B626" s="18"/>
      <c r="C626" s="18"/>
      <c r="D626" s="3"/>
      <c r="E626" s="19" t="s">
        <v>9</v>
      </c>
      <c r="F626" s="19" t="s">
        <v>9</v>
      </c>
      <c r="G626" s="19" t="s">
        <v>9</v>
      </c>
      <c r="H626" s="95"/>
      <c r="I626" s="20"/>
      <c r="J626" s="91"/>
      <c r="K626" s="20"/>
      <c r="L626" s="44"/>
      <c r="M626" s="5"/>
    </row>
    <row r="627" spans="1:13" s="57" customFormat="1" ht="21.95" customHeight="1" x14ac:dyDescent="0.5">
      <c r="A627" s="40">
        <v>14</v>
      </c>
      <c r="B627" s="41" t="s">
        <v>2006</v>
      </c>
      <c r="C627" s="41" t="s">
        <v>2008</v>
      </c>
      <c r="D627" s="41" t="s">
        <v>2011</v>
      </c>
      <c r="E627" s="146">
        <v>20000</v>
      </c>
      <c r="F627" s="243"/>
      <c r="G627" s="243"/>
      <c r="H627" s="43" t="s">
        <v>11</v>
      </c>
      <c r="I627" s="41" t="s">
        <v>2012</v>
      </c>
      <c r="J627" s="243"/>
      <c r="K627" s="40" t="s">
        <v>922</v>
      </c>
      <c r="L627" s="44"/>
      <c r="M627" s="5"/>
    </row>
    <row r="628" spans="1:13" s="57" customFormat="1" ht="21.95" customHeight="1" x14ac:dyDescent="0.5">
      <c r="A628" s="40"/>
      <c r="B628" s="41" t="s">
        <v>2007</v>
      </c>
      <c r="C628" s="41" t="s">
        <v>2009</v>
      </c>
      <c r="D628" s="41" t="s">
        <v>104</v>
      </c>
      <c r="E628" s="40" t="s">
        <v>93</v>
      </c>
      <c r="F628" s="243"/>
      <c r="G628" s="243"/>
      <c r="H628" s="53" t="s">
        <v>12</v>
      </c>
      <c r="I628" s="41" t="s">
        <v>2013</v>
      </c>
      <c r="J628" s="243"/>
      <c r="K628" s="40" t="s">
        <v>256</v>
      </c>
      <c r="L628" s="44"/>
      <c r="M628" s="5"/>
    </row>
    <row r="629" spans="1:13" s="57" customFormat="1" ht="21.95" customHeight="1" x14ac:dyDescent="0.5">
      <c r="A629" s="40"/>
      <c r="B629" s="41"/>
      <c r="C629" s="41" t="s">
        <v>2010</v>
      </c>
      <c r="D629" s="41"/>
      <c r="E629" s="40"/>
      <c r="F629" s="243"/>
      <c r="G629" s="243"/>
      <c r="H629" s="243"/>
      <c r="I629" s="41" t="s">
        <v>2014</v>
      </c>
      <c r="J629" s="243"/>
      <c r="K629" s="41"/>
      <c r="L629" s="394"/>
      <c r="M629" s="5"/>
    </row>
    <row r="630" spans="1:13" s="57" customFormat="1" ht="21.95" customHeight="1" x14ac:dyDescent="0.5">
      <c r="A630" s="40"/>
      <c r="B630" s="41"/>
      <c r="C630" s="41"/>
      <c r="D630" s="41"/>
      <c r="E630" s="40"/>
      <c r="F630" s="243"/>
      <c r="G630" s="243"/>
      <c r="H630" s="243"/>
      <c r="I630" s="41" t="s">
        <v>2552</v>
      </c>
      <c r="J630" s="243"/>
      <c r="K630" s="41"/>
      <c r="L630" s="394"/>
      <c r="M630" s="5"/>
    </row>
    <row r="631" spans="1:13" s="57" customFormat="1" ht="21.95" customHeight="1" x14ac:dyDescent="0.5">
      <c r="A631" s="40"/>
      <c r="B631" s="41"/>
      <c r="C631" s="41"/>
      <c r="D631" s="41"/>
      <c r="E631" s="40"/>
      <c r="F631" s="243"/>
      <c r="G631" s="243"/>
      <c r="H631" s="243"/>
      <c r="I631" s="41" t="s">
        <v>2553</v>
      </c>
      <c r="J631" s="243"/>
      <c r="K631" s="41"/>
      <c r="L631" s="394"/>
      <c r="M631" s="5"/>
    </row>
    <row r="632" spans="1:13" s="57" customFormat="1" ht="21.95" customHeight="1" x14ac:dyDescent="0.5">
      <c r="A632" s="48"/>
      <c r="B632" s="49"/>
      <c r="C632" s="49"/>
      <c r="D632" s="49"/>
      <c r="E632" s="93"/>
      <c r="F632" s="48"/>
      <c r="G632" s="49"/>
      <c r="H632" s="49"/>
      <c r="I632" s="49"/>
      <c r="J632" s="73"/>
      <c r="K632" s="49"/>
      <c r="L632" s="394"/>
      <c r="M632" s="5"/>
    </row>
    <row r="633" spans="1:13" s="57" customFormat="1" ht="21.95" customHeight="1" x14ac:dyDescent="0.5">
      <c r="A633" s="122">
        <v>15</v>
      </c>
      <c r="B633" s="41" t="s">
        <v>2015</v>
      </c>
      <c r="C633" s="43" t="s">
        <v>2017</v>
      </c>
      <c r="D633" s="43" t="s">
        <v>2020</v>
      </c>
      <c r="E633" s="146">
        <v>20000</v>
      </c>
      <c r="F633" s="242"/>
      <c r="G633" s="242"/>
      <c r="H633" s="43" t="s">
        <v>11</v>
      </c>
      <c r="I633" s="43" t="s">
        <v>2021</v>
      </c>
      <c r="J633" s="242"/>
      <c r="K633" s="40" t="s">
        <v>922</v>
      </c>
      <c r="L633" s="394"/>
      <c r="M633" s="5"/>
    </row>
    <row r="634" spans="1:13" s="57" customFormat="1" ht="21.95" customHeight="1" x14ac:dyDescent="0.5">
      <c r="A634" s="40"/>
      <c r="B634" s="41" t="s">
        <v>2016</v>
      </c>
      <c r="C634" s="41" t="s">
        <v>2018</v>
      </c>
      <c r="D634" s="41" t="s">
        <v>104</v>
      </c>
      <c r="E634" s="40" t="s">
        <v>93</v>
      </c>
      <c r="F634" s="243"/>
      <c r="G634" s="243"/>
      <c r="H634" s="53" t="s">
        <v>12</v>
      </c>
      <c r="I634" s="41" t="s">
        <v>2022</v>
      </c>
      <c r="J634" s="243"/>
      <c r="K634" s="40" t="s">
        <v>256</v>
      </c>
      <c r="L634" s="394"/>
      <c r="M634" s="5"/>
    </row>
    <row r="635" spans="1:13" ht="21.95" customHeight="1" x14ac:dyDescent="0.5">
      <c r="A635" s="40"/>
      <c r="B635" s="41"/>
      <c r="C635" s="41" t="s">
        <v>2019</v>
      </c>
      <c r="D635" s="41"/>
      <c r="E635" s="146"/>
      <c r="F635" s="243"/>
      <c r="G635" s="243"/>
      <c r="H635" s="243"/>
      <c r="I635" s="41" t="s">
        <v>2023</v>
      </c>
      <c r="J635" s="243"/>
      <c r="K635" s="41"/>
    </row>
    <row r="636" spans="1:13" s="394" customFormat="1" ht="21.95" customHeight="1" x14ac:dyDescent="0.5">
      <c r="A636" s="40"/>
      <c r="B636" s="41"/>
      <c r="C636" s="41"/>
      <c r="D636" s="41"/>
      <c r="E636" s="146"/>
      <c r="F636" s="243"/>
      <c r="G636" s="243"/>
      <c r="H636" s="243"/>
      <c r="I636" s="41" t="s">
        <v>2024</v>
      </c>
      <c r="J636" s="243"/>
      <c r="K636" s="41"/>
      <c r="L636" s="87"/>
    </row>
    <row r="637" spans="1:13" s="418" customFormat="1" ht="21.95" customHeight="1" x14ac:dyDescent="0.5">
      <c r="A637" s="40"/>
      <c r="B637" s="41"/>
      <c r="C637" s="41"/>
      <c r="D637" s="41"/>
      <c r="E637" s="146"/>
      <c r="F637" s="243"/>
      <c r="G637" s="243"/>
      <c r="H637" s="243"/>
      <c r="I637" s="41"/>
      <c r="J637" s="243"/>
      <c r="K637" s="41"/>
      <c r="L637" s="87"/>
    </row>
    <row r="638" spans="1:13" s="418" customFormat="1" ht="21.95" customHeight="1" x14ac:dyDescent="0.5">
      <c r="A638" s="40"/>
      <c r="B638" s="41"/>
      <c r="C638" s="41"/>
      <c r="D638" s="41"/>
      <c r="E638" s="146"/>
      <c r="F638" s="243"/>
      <c r="G638" s="243"/>
      <c r="H638" s="243"/>
      <c r="I638" s="41"/>
      <c r="J638" s="243"/>
      <c r="K638" s="41"/>
      <c r="L638" s="87"/>
    </row>
    <row r="639" spans="1:13" s="418" customFormat="1" ht="21.95" customHeight="1" x14ac:dyDescent="0.5">
      <c r="A639" s="40"/>
      <c r="B639" s="41"/>
      <c r="C639" s="41"/>
      <c r="D639" s="41"/>
      <c r="E639" s="146"/>
      <c r="F639" s="243"/>
      <c r="G639" s="243"/>
      <c r="H639" s="243"/>
      <c r="I639" s="41"/>
      <c r="J639" s="243"/>
      <c r="K639" s="41"/>
      <c r="L639" s="87"/>
    </row>
    <row r="640" spans="1:13" s="418" customFormat="1" ht="21.95" customHeight="1" x14ac:dyDescent="0.5">
      <c r="A640" s="40"/>
      <c r="B640" s="41"/>
      <c r="C640" s="41"/>
      <c r="D640" s="41"/>
      <c r="E640" s="146"/>
      <c r="F640" s="243"/>
      <c r="G640" s="243"/>
      <c r="H640" s="243"/>
      <c r="I640" s="41"/>
      <c r="J640" s="243"/>
      <c r="K640" s="41"/>
      <c r="L640" s="87"/>
    </row>
    <row r="641" spans="1:12" s="418" customFormat="1" ht="21.95" customHeight="1" x14ac:dyDescent="0.5">
      <c r="A641" s="40"/>
      <c r="B641" s="41"/>
      <c r="C641" s="41"/>
      <c r="D641" s="41"/>
      <c r="E641" s="146"/>
      <c r="F641" s="243"/>
      <c r="G641" s="243"/>
      <c r="H641" s="243"/>
      <c r="I641" s="41"/>
      <c r="J641" s="243"/>
      <c r="K641" s="41"/>
      <c r="L641" s="87"/>
    </row>
    <row r="642" spans="1:12" s="418" customFormat="1" ht="21.95" customHeight="1" x14ac:dyDescent="0.5">
      <c r="A642" s="40"/>
      <c r="B642" s="41"/>
      <c r="C642" s="41"/>
      <c r="D642" s="41"/>
      <c r="E642" s="146"/>
      <c r="F642" s="243"/>
      <c r="G642" s="243"/>
      <c r="H642" s="243"/>
      <c r="I642" s="41"/>
      <c r="J642" s="243"/>
      <c r="K642" s="41"/>
      <c r="L642" s="87"/>
    </row>
    <row r="643" spans="1:12" s="394" customFormat="1" ht="21.95" customHeight="1" x14ac:dyDescent="0.5">
      <c r="A643" s="48"/>
      <c r="B643" s="49"/>
      <c r="C643" s="49"/>
      <c r="D643" s="49"/>
      <c r="E643" s="280"/>
      <c r="F643" s="340"/>
      <c r="G643" s="340"/>
      <c r="H643" s="340"/>
      <c r="I643" s="49"/>
      <c r="J643" s="340"/>
      <c r="K643" s="49"/>
      <c r="L643" s="87"/>
    </row>
    <row r="644" spans="1:12" s="394" customFormat="1" ht="21.95" customHeight="1" x14ac:dyDescent="0.5">
      <c r="A644" s="814" t="s">
        <v>2736</v>
      </c>
      <c r="B644" s="814"/>
      <c r="C644" s="814"/>
      <c r="D644" s="814"/>
      <c r="E644" s="814"/>
      <c r="F644" s="814"/>
      <c r="G644" s="814"/>
      <c r="H644" s="814"/>
      <c r="I644" s="814"/>
      <c r="J644" s="814"/>
      <c r="K644" s="814"/>
      <c r="L644" s="87"/>
    </row>
    <row r="645" spans="1:12" s="394" customFormat="1" ht="21.95" customHeight="1" x14ac:dyDescent="0.5">
      <c r="A645" s="925"/>
      <c r="B645" s="925"/>
      <c r="C645" s="925"/>
      <c r="D645" s="925"/>
      <c r="E645" s="925"/>
      <c r="F645" s="925"/>
      <c r="G645" s="925"/>
      <c r="H645" s="925"/>
      <c r="I645" s="925"/>
      <c r="J645" s="925"/>
      <c r="K645" s="925"/>
      <c r="L645" s="87"/>
    </row>
    <row r="646" spans="1:12" s="394" customFormat="1" ht="21.95" customHeight="1" x14ac:dyDescent="0.5">
      <c r="A646" s="924" t="s">
        <v>2698</v>
      </c>
      <c r="B646" s="924"/>
      <c r="C646" s="924"/>
      <c r="D646" s="924"/>
      <c r="E646" s="924"/>
      <c r="F646" s="924"/>
      <c r="G646" s="924"/>
      <c r="H646" s="924"/>
      <c r="I646" s="924"/>
      <c r="J646" s="924"/>
      <c r="K646" s="924"/>
      <c r="L646" s="87"/>
    </row>
    <row r="647" spans="1:12" s="394" customFormat="1" ht="21.95" customHeight="1" x14ac:dyDescent="0.5">
      <c r="A647" s="443"/>
      <c r="B647" s="44" t="s">
        <v>77</v>
      </c>
      <c r="C647" s="77"/>
      <c r="D647" s="44"/>
      <c r="E647" s="52"/>
      <c r="F647" s="241"/>
      <c r="G647" s="241"/>
      <c r="H647" s="241"/>
      <c r="I647" s="44"/>
      <c r="J647" s="235"/>
      <c r="K647" s="44"/>
      <c r="L647" s="87"/>
    </row>
    <row r="648" spans="1:12" s="394" customFormat="1" ht="21.95" customHeight="1" x14ac:dyDescent="0.5">
      <c r="A648" s="443"/>
      <c r="B648" s="44" t="s">
        <v>78</v>
      </c>
      <c r="C648" s="77"/>
      <c r="D648" s="44"/>
      <c r="E648" s="52"/>
      <c r="F648" s="241"/>
      <c r="G648" s="241"/>
      <c r="H648" s="241"/>
      <c r="I648" s="44"/>
      <c r="J648" s="235"/>
      <c r="K648" s="44"/>
      <c r="L648" s="87"/>
    </row>
    <row r="649" spans="1:12" s="394" customFormat="1" ht="21.95" customHeight="1" x14ac:dyDescent="0.5">
      <c r="A649" s="443"/>
      <c r="B649" s="1" t="s">
        <v>85</v>
      </c>
      <c r="C649" s="145"/>
      <c r="D649" s="145"/>
      <c r="E649" s="145"/>
      <c r="F649" s="145"/>
      <c r="G649" s="145"/>
      <c r="H649" s="145"/>
      <c r="I649" s="145"/>
      <c r="J649" s="145"/>
      <c r="K649" s="145"/>
      <c r="L649" s="87"/>
    </row>
    <row r="650" spans="1:12" s="394" customFormat="1" ht="21.95" customHeight="1" x14ac:dyDescent="0.5">
      <c r="A650" s="595"/>
      <c r="B650" s="33" t="s">
        <v>35</v>
      </c>
      <c r="C650" s="33"/>
      <c r="D650" s="33"/>
      <c r="E650" s="107"/>
      <c r="F650" s="107"/>
      <c r="G650" s="107"/>
      <c r="H650" s="107"/>
      <c r="I650" s="33"/>
      <c r="J650" s="33"/>
      <c r="K650" s="596"/>
      <c r="L650" s="87"/>
    </row>
    <row r="651" spans="1:12" s="394" customFormat="1" ht="21.95" customHeight="1" x14ac:dyDescent="0.5">
      <c r="A651" s="122"/>
      <c r="B651" s="11"/>
      <c r="C651" s="11"/>
      <c r="D651" s="31" t="s">
        <v>63</v>
      </c>
      <c r="E651" s="12" t="s">
        <v>73</v>
      </c>
      <c r="F651" s="13"/>
      <c r="G651" s="14"/>
      <c r="H651" s="16" t="s">
        <v>75</v>
      </c>
      <c r="I651" s="31" t="s">
        <v>65</v>
      </c>
      <c r="J651" s="15" t="s">
        <v>67</v>
      </c>
      <c r="K651" s="31" t="s">
        <v>69</v>
      </c>
      <c r="L651" s="597"/>
    </row>
    <row r="652" spans="1:12" s="394" customFormat="1" ht="21.95" customHeight="1" x14ac:dyDescent="0.5">
      <c r="A652" s="446" t="s">
        <v>61</v>
      </c>
      <c r="B652" s="446" t="s">
        <v>12</v>
      </c>
      <c r="C652" s="446" t="s">
        <v>62</v>
      </c>
      <c r="D652" s="2" t="s">
        <v>64</v>
      </c>
      <c r="E652" s="526">
        <v>2560</v>
      </c>
      <c r="F652" s="526">
        <v>2562</v>
      </c>
      <c r="G652" s="16">
        <v>2561</v>
      </c>
      <c r="H652" s="26" t="s">
        <v>76</v>
      </c>
      <c r="I652" s="2" t="s">
        <v>66</v>
      </c>
      <c r="J652" s="17" t="s">
        <v>68</v>
      </c>
      <c r="K652" s="2" t="s">
        <v>70</v>
      </c>
      <c r="L652" s="611"/>
    </row>
    <row r="653" spans="1:12" s="394" customFormat="1" ht="21.95" customHeight="1" x14ac:dyDescent="0.5">
      <c r="A653" s="342"/>
      <c r="B653" s="18"/>
      <c r="C653" s="18"/>
      <c r="D653" s="3"/>
      <c r="E653" s="19" t="s">
        <v>9</v>
      </c>
      <c r="F653" s="19" t="s">
        <v>9</v>
      </c>
      <c r="G653" s="19" t="s">
        <v>9</v>
      </c>
      <c r="H653" s="95"/>
      <c r="I653" s="20"/>
      <c r="J653" s="20"/>
      <c r="K653" s="20"/>
      <c r="L653" s="87"/>
    </row>
    <row r="654" spans="1:12" s="394" customFormat="1" ht="21.95" customHeight="1" x14ac:dyDescent="0.5">
      <c r="A654" s="31">
        <v>1</v>
      </c>
      <c r="B654" s="7" t="s">
        <v>110</v>
      </c>
      <c r="C654" s="7" t="s">
        <v>1296</v>
      </c>
      <c r="D654" s="7" t="s">
        <v>98</v>
      </c>
      <c r="E654" s="353">
        <v>100000</v>
      </c>
      <c r="F654" s="86"/>
      <c r="G654" s="86"/>
      <c r="H654" s="43" t="s">
        <v>11</v>
      </c>
      <c r="I654" s="9" t="s">
        <v>111</v>
      </c>
      <c r="J654" s="9" t="s">
        <v>112</v>
      </c>
      <c r="K654" s="9" t="s">
        <v>450</v>
      </c>
      <c r="L654" s="611">
        <f>E654+E658+E662+E673+E678+E683</f>
        <v>1380000</v>
      </c>
    </row>
    <row r="655" spans="1:12" s="394" customFormat="1" ht="21.95" customHeight="1" x14ac:dyDescent="0.5">
      <c r="A655" s="566"/>
      <c r="B655" s="7" t="s">
        <v>346</v>
      </c>
      <c r="C655" s="7" t="s">
        <v>1297</v>
      </c>
      <c r="D655" s="7"/>
      <c r="E655" s="94" t="s">
        <v>93</v>
      </c>
      <c r="F655" s="94"/>
      <c r="G655" s="94"/>
      <c r="H655" s="53" t="s">
        <v>12</v>
      </c>
      <c r="I655" s="7" t="s">
        <v>113</v>
      </c>
      <c r="J655" s="7"/>
      <c r="K655" s="7" t="s">
        <v>451</v>
      </c>
      <c r="L655" s="87"/>
    </row>
    <row r="656" spans="1:12" s="394" customFormat="1" ht="21.95" customHeight="1" x14ac:dyDescent="0.5">
      <c r="A656" s="446"/>
      <c r="B656" s="7" t="s">
        <v>347</v>
      </c>
      <c r="C656" s="7" t="s">
        <v>457</v>
      </c>
      <c r="D656" s="7"/>
      <c r="E656" s="446"/>
      <c r="F656" s="88"/>
      <c r="G656" s="88"/>
      <c r="H656" s="88"/>
      <c r="I656" s="88"/>
      <c r="J656" s="88"/>
      <c r="K656" s="88"/>
      <c r="L656" s="87"/>
    </row>
    <row r="657" spans="1:12" s="394" customFormat="1" ht="21.95" customHeight="1" x14ac:dyDescent="0.5">
      <c r="A657" s="447"/>
      <c r="B657" s="8"/>
      <c r="C657" s="8"/>
      <c r="D657" s="8"/>
      <c r="E657" s="447"/>
      <c r="F657" s="148"/>
      <c r="G657" s="148"/>
      <c r="H657" s="148"/>
      <c r="I657" s="148"/>
      <c r="J657" s="148"/>
      <c r="K657" s="148"/>
      <c r="L657" s="87"/>
    </row>
    <row r="658" spans="1:12" s="394" customFormat="1" ht="21.95" customHeight="1" x14ac:dyDescent="0.5">
      <c r="A658" s="343">
        <v>2</v>
      </c>
      <c r="B658" s="395" t="s">
        <v>350</v>
      </c>
      <c r="C658" s="395" t="s">
        <v>352</v>
      </c>
      <c r="D658" s="395" t="s">
        <v>252</v>
      </c>
      <c r="E658" s="142">
        <v>50000</v>
      </c>
      <c r="F658" s="142"/>
      <c r="G658" s="142"/>
      <c r="H658" s="43" t="s">
        <v>11</v>
      </c>
      <c r="I658" s="395" t="s">
        <v>354</v>
      </c>
      <c r="J658" s="88"/>
      <c r="K658" s="343" t="s">
        <v>349</v>
      </c>
    </row>
    <row r="659" spans="1:12" s="394" customFormat="1" ht="21.95" customHeight="1" x14ac:dyDescent="0.5">
      <c r="A659" s="343"/>
      <c r="B659" s="395" t="s">
        <v>351</v>
      </c>
      <c r="C659" s="395" t="s">
        <v>353</v>
      </c>
      <c r="D659" s="395"/>
      <c r="E659" s="141" t="s">
        <v>253</v>
      </c>
      <c r="F659" s="141"/>
      <c r="G659" s="141"/>
      <c r="H659" s="53" t="s">
        <v>12</v>
      </c>
      <c r="I659" s="395" t="s">
        <v>355</v>
      </c>
      <c r="J659" s="88"/>
      <c r="K659" s="343" t="s">
        <v>256</v>
      </c>
    </row>
    <row r="660" spans="1:12" s="394" customFormat="1" ht="21.95" customHeight="1" x14ac:dyDescent="0.5">
      <c r="A660" s="343"/>
      <c r="B660" s="395"/>
      <c r="C660" s="395"/>
      <c r="D660" s="395"/>
      <c r="E660" s="141"/>
      <c r="F660" s="141"/>
      <c r="G660" s="141"/>
      <c r="H660" s="58"/>
      <c r="I660" s="395" t="s">
        <v>356</v>
      </c>
      <c r="J660" s="88"/>
      <c r="K660" s="343"/>
    </row>
    <row r="661" spans="1:12" s="394" customFormat="1" ht="21.95" customHeight="1" x14ac:dyDescent="0.5">
      <c r="A661" s="546"/>
      <c r="B661" s="405"/>
      <c r="C661" s="405"/>
      <c r="D661" s="405"/>
      <c r="E661" s="319"/>
      <c r="F661" s="319"/>
      <c r="G661" s="92"/>
      <c r="H661" s="92"/>
      <c r="I661" s="405"/>
      <c r="J661" s="148"/>
      <c r="K661" s="546"/>
    </row>
    <row r="662" spans="1:12" s="394" customFormat="1" ht="21.95" customHeight="1" x14ac:dyDescent="0.5">
      <c r="A662" s="343">
        <v>3</v>
      </c>
      <c r="B662" s="395" t="s">
        <v>110</v>
      </c>
      <c r="C662" s="395" t="s">
        <v>358</v>
      </c>
      <c r="D662" s="395" t="s">
        <v>252</v>
      </c>
      <c r="E662" s="142">
        <v>300000</v>
      </c>
      <c r="F662" s="142"/>
      <c r="G662" s="142"/>
      <c r="H662" s="43" t="s">
        <v>11</v>
      </c>
      <c r="I662" s="395" t="s">
        <v>360</v>
      </c>
      <c r="J662" s="88"/>
      <c r="K662" s="343" t="s">
        <v>349</v>
      </c>
    </row>
    <row r="663" spans="1:12" s="394" customFormat="1" ht="21.95" customHeight="1" x14ac:dyDescent="0.5">
      <c r="A663" s="343"/>
      <c r="B663" s="395" t="s">
        <v>357</v>
      </c>
      <c r="C663" s="395" t="s">
        <v>359</v>
      </c>
      <c r="D663" s="395"/>
      <c r="E663" s="141" t="s">
        <v>251</v>
      </c>
      <c r="F663" s="141"/>
      <c r="G663" s="141"/>
      <c r="H663" s="53" t="s">
        <v>12</v>
      </c>
      <c r="I663" s="395" t="s">
        <v>361</v>
      </c>
      <c r="J663" s="88"/>
      <c r="K663" s="343" t="s">
        <v>256</v>
      </c>
    </row>
    <row r="664" spans="1:12" s="394" customFormat="1" ht="21.95" customHeight="1" x14ac:dyDescent="0.5">
      <c r="A664" s="343"/>
      <c r="B664" s="395"/>
      <c r="C664" s="395"/>
      <c r="D664" s="395"/>
      <c r="E664" s="141"/>
      <c r="F664" s="141"/>
      <c r="G664" s="141"/>
      <c r="H664" s="58"/>
      <c r="I664" s="395"/>
      <c r="J664" s="88"/>
      <c r="K664" s="343"/>
    </row>
    <row r="665" spans="1:12" s="418" customFormat="1" ht="21.95" customHeight="1" x14ac:dyDescent="0.5">
      <c r="A665" s="343"/>
      <c r="B665" s="395"/>
      <c r="C665" s="395"/>
      <c r="D665" s="395"/>
      <c r="E665" s="141"/>
      <c r="F665" s="141"/>
      <c r="G665" s="141"/>
      <c r="H665" s="58"/>
      <c r="I665" s="395"/>
      <c r="J665" s="88"/>
      <c r="K665" s="343"/>
    </row>
    <row r="666" spans="1:12" s="418" customFormat="1" ht="21.95" customHeight="1" x14ac:dyDescent="0.5">
      <c r="A666" s="546"/>
      <c r="B666" s="405"/>
      <c r="C666" s="405"/>
      <c r="D666" s="405"/>
      <c r="E666" s="319"/>
      <c r="F666" s="319"/>
      <c r="G666" s="319"/>
      <c r="H666" s="92"/>
      <c r="I666" s="405"/>
      <c r="J666" s="148"/>
      <c r="K666" s="546"/>
    </row>
    <row r="667" spans="1:12" s="418" customFormat="1" ht="21.95" customHeight="1" x14ac:dyDescent="0.5">
      <c r="A667" s="814" t="s">
        <v>2736</v>
      </c>
      <c r="B667" s="814"/>
      <c r="C667" s="814"/>
      <c r="D667" s="814"/>
      <c r="E667" s="814"/>
      <c r="F667" s="814"/>
      <c r="G667" s="814"/>
      <c r="H667" s="814"/>
      <c r="I667" s="814"/>
      <c r="J667" s="814"/>
      <c r="K667" s="814"/>
    </row>
    <row r="668" spans="1:12" s="418" customFormat="1" ht="21.95" customHeight="1" x14ac:dyDescent="0.5">
      <c r="A668" s="553"/>
      <c r="B668" s="553"/>
      <c r="C668" s="553"/>
      <c r="D668" s="553"/>
      <c r="E668" s="553"/>
      <c r="F668" s="553"/>
      <c r="G668" s="553"/>
      <c r="H668" s="553"/>
      <c r="I668" s="553"/>
      <c r="J668" s="553"/>
      <c r="K668" s="553"/>
    </row>
    <row r="669" spans="1:12" ht="21.95" customHeight="1" x14ac:dyDescent="0.5">
      <c r="A669" s="927" t="s">
        <v>2699</v>
      </c>
      <c r="B669" s="927"/>
      <c r="C669" s="927"/>
      <c r="D669" s="927"/>
      <c r="E669" s="927"/>
      <c r="F669" s="927"/>
      <c r="G669" s="927"/>
      <c r="H669" s="927"/>
      <c r="I669" s="927"/>
      <c r="J669" s="927"/>
      <c r="K669" s="927"/>
    </row>
    <row r="670" spans="1:12" ht="21.95" customHeight="1" x14ac:dyDescent="0.5">
      <c r="A670" s="122"/>
      <c r="B670" s="106"/>
      <c r="C670" s="106"/>
      <c r="D670" s="2" t="s">
        <v>63</v>
      </c>
      <c r="E670" s="277" t="s">
        <v>73</v>
      </c>
      <c r="F670" s="266"/>
      <c r="G670" s="269"/>
      <c r="H670" s="16" t="s">
        <v>75</v>
      </c>
      <c r="I670" s="2" t="s">
        <v>65</v>
      </c>
      <c r="J670" s="17" t="s">
        <v>67</v>
      </c>
      <c r="K670" s="2" t="s">
        <v>69</v>
      </c>
    </row>
    <row r="671" spans="1:12" ht="21.95" customHeight="1" x14ac:dyDescent="0.5">
      <c r="A671" s="446" t="s">
        <v>61</v>
      </c>
      <c r="B671" s="446" t="s">
        <v>12</v>
      </c>
      <c r="C671" s="446" t="s">
        <v>62</v>
      </c>
      <c r="D671" s="2" t="s">
        <v>64</v>
      </c>
      <c r="E671" s="526">
        <v>2560</v>
      </c>
      <c r="F671" s="526">
        <v>2561</v>
      </c>
      <c r="G671" s="16">
        <v>2562</v>
      </c>
      <c r="H671" s="26" t="s">
        <v>76</v>
      </c>
      <c r="I671" s="2" t="s">
        <v>66</v>
      </c>
      <c r="J671" s="17" t="s">
        <v>68</v>
      </c>
      <c r="K671" s="2" t="s">
        <v>70</v>
      </c>
    </row>
    <row r="672" spans="1:12" ht="21.95" customHeight="1" x14ac:dyDescent="0.5">
      <c r="A672" s="342"/>
      <c r="B672" s="18"/>
      <c r="C672" s="18"/>
      <c r="D672" s="3"/>
      <c r="E672" s="19" t="s">
        <v>9</v>
      </c>
      <c r="F672" s="19" t="s">
        <v>9</v>
      </c>
      <c r="G672" s="19" t="s">
        <v>9</v>
      </c>
      <c r="H672" s="95"/>
      <c r="I672" s="20"/>
      <c r="J672" s="20"/>
      <c r="K672" s="20"/>
    </row>
    <row r="673" spans="1:12" ht="21.95" customHeight="1" x14ac:dyDescent="0.5">
      <c r="A673" s="941">
        <v>4</v>
      </c>
      <c r="B673" s="943" t="s">
        <v>2594</v>
      </c>
      <c r="C673" s="945" t="s">
        <v>716</v>
      </c>
      <c r="D673" s="943" t="s">
        <v>2522</v>
      </c>
      <c r="E673" s="554">
        <v>500000</v>
      </c>
      <c r="F673" s="554"/>
      <c r="G673" s="554"/>
      <c r="H673" s="43" t="s">
        <v>11</v>
      </c>
      <c r="I673" s="943" t="s">
        <v>2523</v>
      </c>
      <c r="J673" s="528"/>
      <c r="K673" s="343" t="s">
        <v>349</v>
      </c>
    </row>
    <row r="674" spans="1:12" ht="21.95" customHeight="1" x14ac:dyDescent="0.5">
      <c r="A674" s="942"/>
      <c r="B674" s="944"/>
      <c r="C674" s="946"/>
      <c r="D674" s="944"/>
      <c r="E674" s="555" t="s">
        <v>251</v>
      </c>
      <c r="F674" s="555"/>
      <c r="G674" s="555"/>
      <c r="H674" s="53" t="s">
        <v>12</v>
      </c>
      <c r="I674" s="944"/>
      <c r="J674" s="17"/>
      <c r="K674" s="343" t="s">
        <v>256</v>
      </c>
    </row>
    <row r="675" spans="1:12" ht="21.95" customHeight="1" x14ac:dyDescent="0.5">
      <c r="A675" s="942"/>
      <c r="B675" s="944"/>
      <c r="C675" s="946"/>
      <c r="D675" s="944"/>
      <c r="E675" s="555"/>
      <c r="F675" s="555"/>
      <c r="G675" s="555"/>
      <c r="H675" s="58"/>
      <c r="I675" s="944"/>
      <c r="J675" s="17"/>
      <c r="K675" s="343"/>
    </row>
    <row r="676" spans="1:12" ht="21.95" customHeight="1" x14ac:dyDescent="0.5">
      <c r="A676" s="556"/>
      <c r="B676" s="557" t="s">
        <v>2595</v>
      </c>
      <c r="C676" s="558"/>
      <c r="D676" s="557"/>
      <c r="E676" s="555"/>
      <c r="F676" s="555"/>
      <c r="G676" s="555"/>
      <c r="H676" s="58"/>
      <c r="I676" s="557" t="s">
        <v>2524</v>
      </c>
      <c r="J676" s="17"/>
      <c r="K676" s="343"/>
    </row>
    <row r="677" spans="1:12" ht="21.95" customHeight="1" x14ac:dyDescent="0.5">
      <c r="A677" s="559"/>
      <c r="B677" s="560"/>
      <c r="C677" s="561"/>
      <c r="D677" s="560"/>
      <c r="E677" s="562"/>
      <c r="F677" s="562"/>
      <c r="G677" s="562"/>
      <c r="H677" s="92"/>
      <c r="I677" s="560"/>
      <c r="J677" s="20"/>
      <c r="K677" s="546"/>
    </row>
    <row r="678" spans="1:12" ht="21.95" customHeight="1" x14ac:dyDescent="0.5">
      <c r="A678" s="343">
        <v>5</v>
      </c>
      <c r="B678" s="395" t="s">
        <v>373</v>
      </c>
      <c r="C678" s="395" t="s">
        <v>2554</v>
      </c>
      <c r="D678" s="395" t="s">
        <v>375</v>
      </c>
      <c r="E678" s="142">
        <v>400000</v>
      </c>
      <c r="F678" s="142"/>
      <c r="G678" s="142"/>
      <c r="H678" s="41" t="s">
        <v>11</v>
      </c>
      <c r="I678" s="563" t="s">
        <v>378</v>
      </c>
      <c r="J678" s="17"/>
      <c r="K678" s="343" t="s">
        <v>349</v>
      </c>
    </row>
    <row r="679" spans="1:12" ht="21.95" customHeight="1" x14ac:dyDescent="0.5">
      <c r="A679" s="395"/>
      <c r="B679" s="395" t="s">
        <v>374</v>
      </c>
      <c r="C679" s="395" t="s">
        <v>2555</v>
      </c>
      <c r="D679" s="395" t="s">
        <v>376</v>
      </c>
      <c r="E679" s="142" t="s">
        <v>251</v>
      </c>
      <c r="F679" s="142"/>
      <c r="G679" s="142"/>
      <c r="H679" s="53" t="s">
        <v>12</v>
      </c>
      <c r="I679" s="563" t="s">
        <v>379</v>
      </c>
      <c r="J679" s="17"/>
      <c r="K679" s="343" t="s">
        <v>256</v>
      </c>
    </row>
    <row r="680" spans="1:12" ht="21.95" customHeight="1" x14ac:dyDescent="0.5">
      <c r="A680" s="395"/>
      <c r="B680" s="395" t="s">
        <v>96</v>
      </c>
      <c r="C680" s="395"/>
      <c r="D680" s="395" t="s">
        <v>377</v>
      </c>
      <c r="E680" s="142"/>
      <c r="F680" s="142"/>
      <c r="G680" s="58"/>
      <c r="H680" s="58"/>
      <c r="I680" s="563"/>
      <c r="J680" s="17"/>
      <c r="K680" s="395"/>
    </row>
    <row r="681" spans="1:12" ht="21.95" customHeight="1" x14ac:dyDescent="0.5">
      <c r="A681" s="395"/>
      <c r="B681" s="395"/>
      <c r="C681" s="395"/>
      <c r="D681" s="395" t="s">
        <v>102</v>
      </c>
      <c r="E681" s="142"/>
      <c r="F681" s="142"/>
      <c r="G681" s="58"/>
      <c r="H681" s="58"/>
      <c r="I681" s="563"/>
      <c r="J681" s="17"/>
      <c r="K681" s="395"/>
    </row>
    <row r="682" spans="1:12" ht="21.95" customHeight="1" x14ac:dyDescent="0.5">
      <c r="A682" s="405"/>
      <c r="B682" s="405"/>
      <c r="C682" s="405"/>
      <c r="D682" s="405"/>
      <c r="E682" s="564"/>
      <c r="F682" s="564"/>
      <c r="G682" s="92"/>
      <c r="H682" s="92"/>
      <c r="I682" s="565"/>
      <c r="J682" s="84"/>
      <c r="K682" s="405"/>
    </row>
    <row r="683" spans="1:12" s="5" customFormat="1" ht="21.95" customHeight="1" x14ac:dyDescent="0.5">
      <c r="A683" s="40">
        <v>6</v>
      </c>
      <c r="B683" s="7" t="s">
        <v>2510</v>
      </c>
      <c r="C683" s="7" t="s">
        <v>2512</v>
      </c>
      <c r="D683" s="7" t="s">
        <v>2516</v>
      </c>
      <c r="E683" s="459">
        <v>30000</v>
      </c>
      <c r="F683" s="40"/>
      <c r="G683" s="7"/>
      <c r="H683" s="41" t="s">
        <v>11</v>
      </c>
      <c r="I683" s="85" t="s">
        <v>2517</v>
      </c>
      <c r="J683" s="98"/>
      <c r="K683" s="343" t="s">
        <v>349</v>
      </c>
      <c r="L683" s="418"/>
    </row>
    <row r="684" spans="1:12" s="5" customFormat="1" ht="21.95" customHeight="1" x14ac:dyDescent="0.5">
      <c r="A684" s="40"/>
      <c r="B684" s="7" t="s">
        <v>2511</v>
      </c>
      <c r="C684" s="7" t="s">
        <v>2513</v>
      </c>
      <c r="D684" s="7"/>
      <c r="E684" s="94" t="s">
        <v>93</v>
      </c>
      <c r="F684" s="40"/>
      <c r="G684" s="7"/>
      <c r="H684" s="53" t="s">
        <v>12</v>
      </c>
      <c r="I684" s="85" t="s">
        <v>2518</v>
      </c>
      <c r="J684" s="98"/>
      <c r="K684" s="343" t="s">
        <v>256</v>
      </c>
      <c r="L684" s="417"/>
    </row>
    <row r="685" spans="1:12" s="5" customFormat="1" ht="21.95" customHeight="1" x14ac:dyDescent="0.5">
      <c r="A685" s="40"/>
      <c r="B685" s="7"/>
      <c r="C685" s="7" t="s">
        <v>2514</v>
      </c>
      <c r="D685" s="7"/>
      <c r="E685" s="446"/>
      <c r="F685" s="40"/>
      <c r="G685" s="7"/>
      <c r="H685" s="53"/>
      <c r="I685" s="85" t="s">
        <v>2519</v>
      </c>
      <c r="J685" s="98"/>
      <c r="K685" s="98"/>
      <c r="L685" s="417"/>
    </row>
    <row r="686" spans="1:12" s="5" customFormat="1" ht="21.95" customHeight="1" x14ac:dyDescent="0.5">
      <c r="A686" s="40"/>
      <c r="B686" s="7"/>
      <c r="C686" s="7" t="s">
        <v>2556</v>
      </c>
      <c r="D686" s="7"/>
      <c r="E686" s="446"/>
      <c r="F686" s="40"/>
      <c r="G686" s="7"/>
      <c r="H686" s="53"/>
      <c r="I686" s="85" t="s">
        <v>2520</v>
      </c>
      <c r="J686" s="98"/>
      <c r="K686" s="34"/>
      <c r="L686" s="417"/>
    </row>
    <row r="687" spans="1:12" s="5" customFormat="1" ht="21.95" customHeight="1" x14ac:dyDescent="0.5">
      <c r="A687" s="40"/>
      <c r="B687" s="7"/>
      <c r="C687" s="7" t="s">
        <v>2515</v>
      </c>
      <c r="D687" s="7"/>
      <c r="E687" s="446"/>
      <c r="F687" s="40"/>
      <c r="G687" s="7"/>
      <c r="H687" s="41"/>
      <c r="I687" s="85" t="s">
        <v>2521</v>
      </c>
      <c r="J687" s="2"/>
      <c r="K687" s="17"/>
      <c r="L687" s="394"/>
    </row>
    <row r="688" spans="1:12" s="5" customFormat="1" ht="21.95" customHeight="1" x14ac:dyDescent="0.5">
      <c r="A688" s="40"/>
      <c r="B688" s="7"/>
      <c r="C688" s="7"/>
      <c r="D688" s="7"/>
      <c r="E688" s="446"/>
      <c r="F688" s="40"/>
      <c r="G688" s="7"/>
      <c r="H688" s="41"/>
      <c r="I688" s="85"/>
      <c r="J688" s="2"/>
      <c r="K688" s="17"/>
      <c r="L688" s="442"/>
    </row>
    <row r="689" spans="1:12" s="5" customFormat="1" ht="21.95" customHeight="1" x14ac:dyDescent="0.5">
      <c r="A689" s="48"/>
      <c r="B689" s="8"/>
      <c r="C689" s="8"/>
      <c r="D689" s="8"/>
      <c r="E689" s="447"/>
      <c r="F689" s="48"/>
      <c r="G689" s="8"/>
      <c r="H689" s="49"/>
      <c r="I689" s="78"/>
      <c r="J689" s="3"/>
      <c r="K689" s="20"/>
      <c r="L689" s="442"/>
    </row>
    <row r="690" spans="1:12" s="5" customFormat="1" ht="21.95" customHeight="1" x14ac:dyDescent="0.5">
      <c r="A690" s="814" t="s">
        <v>2736</v>
      </c>
      <c r="B690" s="814"/>
      <c r="C690" s="814"/>
      <c r="D690" s="814"/>
      <c r="E690" s="814"/>
      <c r="F690" s="814"/>
      <c r="G690" s="814"/>
      <c r="H690" s="814"/>
      <c r="I690" s="814"/>
      <c r="J690" s="814"/>
      <c r="K690" s="814"/>
      <c r="L690" s="442"/>
    </row>
  </sheetData>
  <mergeCells count="60">
    <mergeCell ref="A669:K669"/>
    <mergeCell ref="A646:K646"/>
    <mergeCell ref="A673:A675"/>
    <mergeCell ref="B673:B675"/>
    <mergeCell ref="C673:C675"/>
    <mergeCell ref="D673:D675"/>
    <mergeCell ref="I673:I675"/>
    <mergeCell ref="A162:K162"/>
    <mergeCell ref="A645:K645"/>
    <mergeCell ref="A554:K554"/>
    <mergeCell ref="A577:K577"/>
    <mergeCell ref="A485:K485"/>
    <mergeCell ref="A508:K508"/>
    <mergeCell ref="A530:K530"/>
    <mergeCell ref="A553:K553"/>
    <mergeCell ref="A513:K513"/>
    <mergeCell ref="A163:K163"/>
    <mergeCell ref="A186:K186"/>
    <mergeCell ref="A531:K531"/>
    <mergeCell ref="A600:K600"/>
    <mergeCell ref="A623:K623"/>
    <mergeCell ref="A231:K231"/>
    <mergeCell ref="A254:K254"/>
    <mergeCell ref="A277:K277"/>
    <mergeCell ref="A255:K255"/>
    <mergeCell ref="A278:K278"/>
    <mergeCell ref="A484:K484"/>
    <mergeCell ref="A462:K462"/>
    <mergeCell ref="A347:K347"/>
    <mergeCell ref="A323:K323"/>
    <mergeCell ref="A324:K324"/>
    <mergeCell ref="A439:K439"/>
    <mergeCell ref="A346:K346"/>
    <mergeCell ref="A415:K415"/>
    <mergeCell ref="A438:K438"/>
    <mergeCell ref="A72:A74"/>
    <mergeCell ref="F13:F17"/>
    <mergeCell ref="B72:B74"/>
    <mergeCell ref="C72:C74"/>
    <mergeCell ref="E72:G72"/>
    <mergeCell ref="A48:K48"/>
    <mergeCell ref="A70:K70"/>
    <mergeCell ref="A71:K71"/>
    <mergeCell ref="A1:K1"/>
    <mergeCell ref="A53:A55"/>
    <mergeCell ref="B53:B55"/>
    <mergeCell ref="C53:C55"/>
    <mergeCell ref="E53:G53"/>
    <mergeCell ref="G13:G17"/>
    <mergeCell ref="A25:K25"/>
    <mergeCell ref="A47:K47"/>
    <mergeCell ref="A140:K140"/>
    <mergeCell ref="A93:K93"/>
    <mergeCell ref="A116:K116"/>
    <mergeCell ref="A139:K139"/>
    <mergeCell ref="A94:K94"/>
    <mergeCell ref="A95:A97"/>
    <mergeCell ref="B95:B97"/>
    <mergeCell ref="C95:C97"/>
    <mergeCell ref="E95:G95"/>
  </mergeCells>
  <phoneticPr fontId="2" type="noConversion"/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Y138"/>
  <sheetViews>
    <sheetView tabSelected="1" view="pageLayout" topLeftCell="A7" zoomScaleNormal="100" zoomScaleSheetLayoutView="100" workbookViewId="0">
      <selection activeCell="J9" sqref="J9:L11"/>
    </sheetView>
  </sheetViews>
  <sheetFormatPr defaultColWidth="9.140625" defaultRowHeight="21.75" customHeight="1" x14ac:dyDescent="0.5"/>
  <cols>
    <col min="1" max="1" width="3.140625" style="6" customWidth="1"/>
    <col min="2" max="2" width="25.140625" style="1" customWidth="1"/>
    <col min="3" max="3" width="23.85546875" style="1" customWidth="1"/>
    <col min="4" max="4" width="24" style="1" customWidth="1"/>
    <col min="5" max="5" width="9.5703125" style="32" customWidth="1"/>
    <col min="6" max="6" width="1.7109375" style="32" hidden="1" customWidth="1"/>
    <col min="7" max="7" width="9.42578125" style="32" customWidth="1"/>
    <col min="8" max="8" width="9.7109375" style="32" customWidth="1"/>
    <col min="9" max="9" width="9.5703125" style="32" customWidth="1"/>
    <col min="10" max="10" width="21.28515625" style="1" customWidth="1"/>
    <col min="11" max="11" width="12.7109375" style="1" hidden="1" customWidth="1"/>
    <col min="12" max="12" width="9.5703125" style="1" customWidth="1"/>
    <col min="13" max="13" width="12.28515625" style="1" customWidth="1"/>
    <col min="14" max="14" width="11.85546875" style="1" customWidth="1"/>
    <col min="15" max="15" width="9.140625" style="1"/>
    <col min="16" max="16" width="12.5703125" style="1" customWidth="1"/>
    <col min="17" max="17" width="9.140625" style="1"/>
    <col min="18" max="18" width="11" style="1" bestFit="1" customWidth="1"/>
    <col min="19" max="16384" width="9.140625" style="1"/>
  </cols>
  <sheetData>
    <row r="1" spans="1:18" ht="21.75" customHeight="1" x14ac:dyDescent="0.5">
      <c r="A1" s="924" t="s">
        <v>2700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145"/>
    </row>
    <row r="2" spans="1:18" s="145" customFormat="1" ht="21.75" customHeight="1" x14ac:dyDescent="0.5">
      <c r="A2" s="145" t="s">
        <v>79</v>
      </c>
      <c r="D2" s="235"/>
      <c r="E2" s="235"/>
      <c r="F2" s="235"/>
      <c r="G2" s="235"/>
      <c r="H2" s="235"/>
      <c r="I2" s="235"/>
      <c r="J2" s="235"/>
      <c r="K2" s="235"/>
      <c r="L2" s="235"/>
    </row>
    <row r="3" spans="1:18" s="145" customFormat="1" ht="21.75" customHeight="1" x14ac:dyDescent="0.5">
      <c r="A3" s="145" t="s">
        <v>80</v>
      </c>
    </row>
    <row r="4" spans="1:18" s="145" customFormat="1" ht="21.75" customHeight="1" x14ac:dyDescent="0.5">
      <c r="A4" s="145" t="s">
        <v>14</v>
      </c>
      <c r="C4" s="99"/>
      <c r="D4" s="99"/>
      <c r="E4" s="235"/>
      <c r="F4" s="27"/>
      <c r="G4" s="27"/>
      <c r="H4" s="27"/>
      <c r="I4" s="27"/>
    </row>
    <row r="5" spans="1:18" s="569" customFormat="1" ht="21.75" customHeight="1" x14ac:dyDescent="0.5">
      <c r="A5" s="28" t="s">
        <v>388</v>
      </c>
      <c r="B5" s="33"/>
      <c r="C5" s="33"/>
      <c r="D5" s="28"/>
      <c r="E5" s="28"/>
      <c r="F5" s="28"/>
      <c r="G5" s="28"/>
      <c r="H5" s="28"/>
      <c r="I5" s="28"/>
      <c r="J5" s="33"/>
      <c r="K5" s="33"/>
      <c r="L5" s="33"/>
      <c r="M5" s="400"/>
      <c r="N5" s="399"/>
      <c r="O5" s="400"/>
      <c r="P5" s="399"/>
      <c r="Q5" s="400"/>
      <c r="R5" s="399"/>
    </row>
    <row r="6" spans="1:18" ht="21.75" customHeight="1" x14ac:dyDescent="0.5">
      <c r="A6" s="391"/>
      <c r="B6" s="11"/>
      <c r="C6" s="11"/>
      <c r="D6" s="31" t="s">
        <v>63</v>
      </c>
      <c r="E6" s="12" t="s">
        <v>73</v>
      </c>
      <c r="F6" s="13"/>
      <c r="G6" s="13"/>
      <c r="H6" s="14"/>
      <c r="I6" s="16" t="s">
        <v>75</v>
      </c>
      <c r="J6" s="31" t="s">
        <v>65</v>
      </c>
      <c r="K6" s="15" t="s">
        <v>67</v>
      </c>
      <c r="L6" s="31" t="s">
        <v>69</v>
      </c>
      <c r="M6" s="589">
        <f>E9+E29+E33+E37</f>
        <v>1550000</v>
      </c>
      <c r="N6" s="1">
        <v>4</v>
      </c>
    </row>
    <row r="7" spans="1:18" ht="21.75" customHeight="1" x14ac:dyDescent="0.5">
      <c r="A7" s="392" t="s">
        <v>61</v>
      </c>
      <c r="B7" s="392" t="s">
        <v>12</v>
      </c>
      <c r="C7" s="392" t="s">
        <v>62</v>
      </c>
      <c r="D7" s="2" t="s">
        <v>64</v>
      </c>
      <c r="E7" s="16">
        <v>2560</v>
      </c>
      <c r="F7" s="16"/>
      <c r="G7" s="16">
        <v>2561</v>
      </c>
      <c r="H7" s="16">
        <v>2562</v>
      </c>
      <c r="I7" s="234" t="s">
        <v>76</v>
      </c>
      <c r="J7" s="2" t="s">
        <v>66</v>
      </c>
      <c r="K7" s="17" t="s">
        <v>68</v>
      </c>
      <c r="L7" s="2" t="s">
        <v>70</v>
      </c>
      <c r="M7" s="24"/>
    </row>
    <row r="8" spans="1:18" ht="21.75" customHeight="1" x14ac:dyDescent="0.5">
      <c r="A8" s="393"/>
      <c r="B8" s="18"/>
      <c r="C8" s="18"/>
      <c r="D8" s="3"/>
      <c r="E8" s="19" t="s">
        <v>9</v>
      </c>
      <c r="F8" s="19"/>
      <c r="G8" s="19" t="s">
        <v>9</v>
      </c>
      <c r="H8" s="19" t="s">
        <v>9</v>
      </c>
      <c r="I8" s="95"/>
      <c r="J8" s="20"/>
      <c r="K8" s="20"/>
      <c r="L8" s="20"/>
      <c r="M8" s="394"/>
    </row>
    <row r="9" spans="1:18" s="5" customFormat="1" ht="21.75" customHeight="1" x14ac:dyDescent="0.5">
      <c r="A9" s="2">
        <v>1</v>
      </c>
      <c r="B9" s="323" t="s">
        <v>2162</v>
      </c>
      <c r="C9" s="323" t="s">
        <v>1027</v>
      </c>
      <c r="D9" s="281" t="s">
        <v>1304</v>
      </c>
      <c r="E9" s="142">
        <v>900000</v>
      </c>
      <c r="F9" s="26"/>
      <c r="G9" s="26"/>
      <c r="H9" s="7"/>
      <c r="I9" s="43" t="s">
        <v>11</v>
      </c>
      <c r="J9" s="281" t="s">
        <v>417</v>
      </c>
      <c r="K9" s="98"/>
      <c r="L9" s="324" t="s">
        <v>134</v>
      </c>
      <c r="M9" s="394"/>
    </row>
    <row r="10" spans="1:18" s="5" customFormat="1" ht="21.75" customHeight="1" x14ac:dyDescent="0.5">
      <c r="A10" s="2"/>
      <c r="B10" s="395" t="s">
        <v>2557</v>
      </c>
      <c r="C10" s="321" t="s">
        <v>1030</v>
      </c>
      <c r="D10" s="282" t="s">
        <v>1305</v>
      </c>
      <c r="E10" s="141" t="s">
        <v>93</v>
      </c>
      <c r="F10" s="26"/>
      <c r="G10" s="26"/>
      <c r="H10" s="7"/>
      <c r="I10" s="53" t="s">
        <v>12</v>
      </c>
      <c r="J10" s="282" t="s">
        <v>418</v>
      </c>
      <c r="K10" s="98"/>
      <c r="L10" s="34"/>
      <c r="M10" s="394"/>
    </row>
    <row r="11" spans="1:18" s="5" customFormat="1" ht="21.75" customHeight="1" x14ac:dyDescent="0.5">
      <c r="A11" s="2"/>
      <c r="B11" s="7" t="s">
        <v>2558</v>
      </c>
      <c r="C11" s="321" t="s">
        <v>1024</v>
      </c>
      <c r="D11" s="282" t="s">
        <v>406</v>
      </c>
      <c r="E11" s="60"/>
      <c r="F11" s="26"/>
      <c r="G11" s="26"/>
      <c r="H11" s="225"/>
      <c r="I11" s="23"/>
      <c r="J11" s="282" t="s">
        <v>405</v>
      </c>
      <c r="K11" s="98"/>
      <c r="L11" s="34"/>
      <c r="M11" s="394"/>
    </row>
    <row r="12" spans="1:18" s="5" customFormat="1" ht="21.75" customHeight="1" x14ac:dyDescent="0.5">
      <c r="A12" s="2"/>
      <c r="B12" s="7"/>
      <c r="C12" s="7"/>
      <c r="D12" s="282" t="s">
        <v>407</v>
      </c>
      <c r="E12" s="60"/>
      <c r="F12" s="26"/>
      <c r="G12" s="26"/>
      <c r="H12" s="225"/>
      <c r="I12" s="23"/>
      <c r="J12" s="7"/>
      <c r="K12" s="98"/>
      <c r="L12" s="34"/>
      <c r="M12" s="394"/>
    </row>
    <row r="13" spans="1:18" s="5" customFormat="1" ht="21.75" customHeight="1" x14ac:dyDescent="0.5">
      <c r="A13" s="40"/>
      <c r="B13" s="41"/>
      <c r="C13" s="41"/>
      <c r="D13" s="282" t="s">
        <v>408</v>
      </c>
      <c r="E13" s="142"/>
      <c r="F13" s="40"/>
      <c r="G13" s="40"/>
      <c r="H13" s="7"/>
      <c r="J13" s="41"/>
      <c r="K13" s="98"/>
      <c r="L13" s="41"/>
      <c r="M13" s="394"/>
    </row>
    <row r="14" spans="1:18" s="5" customFormat="1" ht="21.75" customHeight="1" x14ac:dyDescent="0.5">
      <c r="A14" s="40"/>
      <c r="B14" s="41"/>
      <c r="C14" s="41"/>
      <c r="D14" s="282" t="s">
        <v>409</v>
      </c>
      <c r="E14" s="141"/>
      <c r="F14" s="40"/>
      <c r="G14" s="40"/>
      <c r="H14" s="7"/>
      <c r="J14" s="41"/>
      <c r="K14" s="98"/>
      <c r="L14" s="40"/>
      <c r="M14" s="394"/>
    </row>
    <row r="15" spans="1:18" s="5" customFormat="1" ht="21.75" customHeight="1" x14ac:dyDescent="0.5">
      <c r="A15" s="40"/>
      <c r="B15" s="41"/>
      <c r="C15" s="41"/>
      <c r="D15" s="282" t="s">
        <v>1306</v>
      </c>
      <c r="E15" s="63"/>
      <c r="F15" s="40"/>
      <c r="G15" s="40"/>
      <c r="H15" s="7"/>
      <c r="J15" s="41"/>
      <c r="K15" s="98"/>
      <c r="L15" s="40"/>
      <c r="M15" s="394"/>
    </row>
    <row r="16" spans="1:18" s="5" customFormat="1" ht="21.75" customHeight="1" x14ac:dyDescent="0.5">
      <c r="A16" s="40"/>
      <c r="B16" s="40"/>
      <c r="C16" s="41"/>
      <c r="D16" s="282" t="s">
        <v>1307</v>
      </c>
      <c r="E16" s="63"/>
      <c r="F16" s="40"/>
      <c r="G16" s="40"/>
      <c r="H16" s="7"/>
      <c r="J16" s="41"/>
      <c r="K16" s="98"/>
      <c r="L16" s="40"/>
      <c r="M16" s="394"/>
    </row>
    <row r="17" spans="1:13" s="5" customFormat="1" ht="21.75" customHeight="1" x14ac:dyDescent="0.5">
      <c r="A17" s="40"/>
      <c r="B17" s="40"/>
      <c r="C17" s="41"/>
      <c r="D17" s="282" t="s">
        <v>411</v>
      </c>
      <c r="E17" s="63"/>
      <c r="F17" s="40"/>
      <c r="G17" s="40"/>
      <c r="H17" s="7"/>
      <c r="J17" s="41"/>
      <c r="K17" s="98"/>
      <c r="L17" s="40"/>
      <c r="M17" s="394"/>
    </row>
    <row r="18" spans="1:13" s="5" customFormat="1" ht="21.75" customHeight="1" x14ac:dyDescent="0.5">
      <c r="A18" s="40"/>
      <c r="B18" s="40"/>
      <c r="C18" s="41"/>
      <c r="D18" s="282" t="s">
        <v>412</v>
      </c>
      <c r="E18" s="63"/>
      <c r="F18" s="40"/>
      <c r="G18" s="40"/>
      <c r="H18" s="7"/>
      <c r="J18" s="40"/>
      <c r="K18" s="98"/>
      <c r="L18" s="40"/>
      <c r="M18" s="394"/>
    </row>
    <row r="19" spans="1:13" s="5" customFormat="1" ht="21.75" customHeight="1" x14ac:dyDescent="0.5">
      <c r="A19" s="40"/>
      <c r="B19" s="40"/>
      <c r="C19" s="41"/>
      <c r="D19" s="282" t="s">
        <v>413</v>
      </c>
      <c r="E19" s="63"/>
      <c r="F19" s="40"/>
      <c r="G19" s="40"/>
      <c r="H19" s="7"/>
      <c r="J19" s="40"/>
      <c r="K19" s="98"/>
      <c r="L19" s="40"/>
      <c r="M19" s="394"/>
    </row>
    <row r="20" spans="1:13" s="5" customFormat="1" ht="21.75" customHeight="1" x14ac:dyDescent="0.5">
      <c r="A20" s="40"/>
      <c r="B20" s="41"/>
      <c r="C20" s="41"/>
      <c r="D20" s="282" t="s">
        <v>414</v>
      </c>
      <c r="E20" s="65"/>
      <c r="F20" s="40"/>
      <c r="G20" s="40"/>
      <c r="H20" s="7"/>
      <c r="J20" s="41"/>
      <c r="K20" s="98"/>
      <c r="L20" s="41"/>
      <c r="M20" s="394"/>
    </row>
    <row r="21" spans="1:13" s="5" customFormat="1" ht="21.75" customHeight="1" x14ac:dyDescent="0.5">
      <c r="A21" s="40"/>
      <c r="B21" s="41"/>
      <c r="C21" s="41"/>
      <c r="D21" s="282" t="s">
        <v>415</v>
      </c>
      <c r="E21" s="63"/>
      <c r="F21" s="40"/>
      <c r="G21" s="40"/>
      <c r="H21" s="7"/>
      <c r="J21" s="40"/>
      <c r="K21" s="98"/>
      <c r="L21" s="40"/>
      <c r="M21" s="394"/>
    </row>
    <row r="22" spans="1:13" s="5" customFormat="1" ht="21.75" customHeight="1" x14ac:dyDescent="0.5">
      <c r="A22" s="48"/>
      <c r="B22" s="48"/>
      <c r="C22" s="49"/>
      <c r="D22" s="283" t="s">
        <v>416</v>
      </c>
      <c r="E22" s="64"/>
      <c r="F22" s="48"/>
      <c r="G22" s="48"/>
      <c r="H22" s="8"/>
      <c r="I22" s="21"/>
      <c r="J22" s="48"/>
      <c r="K22" s="149"/>
      <c r="L22" s="48"/>
      <c r="M22" s="394"/>
    </row>
    <row r="23" spans="1:13" s="5" customFormat="1" ht="21.75" customHeight="1" x14ac:dyDescent="0.5">
      <c r="A23" s="827" t="s">
        <v>2738</v>
      </c>
      <c r="B23" s="827"/>
      <c r="C23" s="827"/>
      <c r="D23" s="827"/>
      <c r="E23" s="827"/>
      <c r="F23" s="827"/>
      <c r="G23" s="827"/>
      <c r="H23" s="827"/>
      <c r="I23" s="827"/>
      <c r="J23" s="856" t="s">
        <v>2737</v>
      </c>
      <c r="K23" s="828"/>
      <c r="L23" s="828"/>
      <c r="M23" s="394"/>
    </row>
    <row r="24" spans="1:13" s="5" customFormat="1" ht="21.75" customHeight="1" x14ac:dyDescent="0.5">
      <c r="A24" s="421"/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5"/>
    </row>
    <row r="25" spans="1:13" s="5" customFormat="1" ht="21.75" customHeight="1" x14ac:dyDescent="0.5">
      <c r="A25" s="924" t="s">
        <v>2701</v>
      </c>
      <c r="B25" s="924"/>
      <c r="C25" s="924"/>
      <c r="D25" s="924"/>
      <c r="E25" s="924"/>
      <c r="F25" s="924"/>
      <c r="G25" s="924"/>
      <c r="H25" s="924"/>
      <c r="I25" s="924"/>
      <c r="J25" s="924"/>
      <c r="K25" s="924"/>
      <c r="L25" s="924"/>
      <c r="M25" s="394">
        <v>560</v>
      </c>
    </row>
    <row r="26" spans="1:13" s="5" customFormat="1" ht="21.75" customHeight="1" x14ac:dyDescent="0.5">
      <c r="A26" s="391"/>
      <c r="B26" s="11"/>
      <c r="C26" s="11"/>
      <c r="D26" s="31" t="s">
        <v>63</v>
      </c>
      <c r="E26" s="931" t="s">
        <v>1344</v>
      </c>
      <c r="F26" s="932"/>
      <c r="G26" s="932"/>
      <c r="H26" s="933"/>
      <c r="I26" s="16" t="s">
        <v>75</v>
      </c>
      <c r="J26" s="31" t="s">
        <v>65</v>
      </c>
      <c r="K26" s="15" t="s">
        <v>67</v>
      </c>
      <c r="L26" s="31" t="s">
        <v>69</v>
      </c>
      <c r="M26" s="394"/>
    </row>
    <row r="27" spans="1:13" s="5" customFormat="1" ht="21.75" customHeight="1" x14ac:dyDescent="0.5">
      <c r="A27" s="392" t="s">
        <v>61</v>
      </c>
      <c r="B27" s="392" t="s">
        <v>12</v>
      </c>
      <c r="C27" s="392" t="s">
        <v>62</v>
      </c>
      <c r="D27" s="2" t="s">
        <v>64</v>
      </c>
      <c r="E27" s="16">
        <v>2560</v>
      </c>
      <c r="F27" s="16"/>
      <c r="G27" s="16">
        <v>2561</v>
      </c>
      <c r="H27" s="16">
        <v>2562</v>
      </c>
      <c r="I27" s="234" t="s">
        <v>76</v>
      </c>
      <c r="J27" s="2" t="s">
        <v>66</v>
      </c>
      <c r="K27" s="17" t="s">
        <v>68</v>
      </c>
      <c r="L27" s="2" t="s">
        <v>70</v>
      </c>
      <c r="M27" s="394"/>
    </row>
    <row r="28" spans="1:13" s="5" customFormat="1" ht="21.75" customHeight="1" x14ac:dyDescent="0.5">
      <c r="A28" s="393"/>
      <c r="B28" s="18"/>
      <c r="C28" s="18"/>
      <c r="D28" s="3"/>
      <c r="E28" s="19" t="s">
        <v>9</v>
      </c>
      <c r="F28" s="19"/>
      <c r="G28" s="19" t="s">
        <v>9</v>
      </c>
      <c r="H28" s="19" t="s">
        <v>9</v>
      </c>
      <c r="I28" s="95"/>
      <c r="J28" s="20"/>
      <c r="K28" s="20"/>
      <c r="L28" s="20"/>
      <c r="M28" s="394"/>
    </row>
    <row r="29" spans="1:13" s="5" customFormat="1" ht="21.75" customHeight="1" x14ac:dyDescent="0.5">
      <c r="A29" s="40">
        <v>2</v>
      </c>
      <c r="B29" s="282" t="s">
        <v>1308</v>
      </c>
      <c r="C29" s="321" t="s">
        <v>1311</v>
      </c>
      <c r="D29" s="282" t="s">
        <v>431</v>
      </c>
      <c r="E29" s="322">
        <v>300000</v>
      </c>
      <c r="F29" s="40"/>
      <c r="G29" s="40"/>
      <c r="H29" s="7"/>
      <c r="I29" s="43" t="s">
        <v>11</v>
      </c>
      <c r="J29" s="321" t="s">
        <v>1312</v>
      </c>
      <c r="K29" s="98"/>
      <c r="L29" s="325" t="s">
        <v>134</v>
      </c>
      <c r="M29" s="394"/>
    </row>
    <row r="30" spans="1:13" s="5" customFormat="1" ht="21.75" customHeight="1" x14ac:dyDescent="0.5">
      <c r="A30" s="40"/>
      <c r="B30" s="282" t="s">
        <v>1309</v>
      </c>
      <c r="C30" s="321" t="s">
        <v>479</v>
      </c>
      <c r="D30" s="321"/>
      <c r="E30" s="322" t="s">
        <v>93</v>
      </c>
      <c r="F30" s="40"/>
      <c r="G30" s="40"/>
      <c r="H30" s="7"/>
      <c r="I30" s="53" t="s">
        <v>12</v>
      </c>
      <c r="J30" s="321" t="s">
        <v>1313</v>
      </c>
      <c r="K30" s="2"/>
      <c r="L30" s="40"/>
      <c r="M30" s="394"/>
    </row>
    <row r="31" spans="1:13" s="5" customFormat="1" ht="21.75" customHeight="1" x14ac:dyDescent="0.5">
      <c r="A31" s="40"/>
      <c r="B31" s="85" t="s">
        <v>1310</v>
      </c>
      <c r="C31" s="41"/>
      <c r="D31" s="40"/>
      <c r="E31" s="63"/>
      <c r="F31" s="40"/>
      <c r="G31" s="40"/>
      <c r="H31" s="7"/>
      <c r="I31" s="7"/>
      <c r="J31" s="40"/>
      <c r="K31" s="2"/>
      <c r="L31" s="40"/>
      <c r="M31" s="394"/>
    </row>
    <row r="32" spans="1:13" s="5" customFormat="1" ht="21.75" customHeight="1" x14ac:dyDescent="0.5">
      <c r="A32" s="247"/>
      <c r="B32" s="78"/>
      <c r="C32" s="49"/>
      <c r="D32" s="48"/>
      <c r="E32" s="64"/>
      <c r="F32" s="48"/>
      <c r="G32" s="48"/>
      <c r="H32" s="8"/>
      <c r="I32" s="265"/>
      <c r="J32" s="40"/>
      <c r="K32" s="98"/>
      <c r="L32" s="40"/>
      <c r="M32" s="394"/>
    </row>
    <row r="33" spans="1:13" s="5" customFormat="1" ht="21.75" customHeight="1" x14ac:dyDescent="0.5">
      <c r="A33" s="122">
        <v>3</v>
      </c>
      <c r="B33" s="43" t="s">
        <v>776</v>
      </c>
      <c r="C33" s="43" t="s">
        <v>777</v>
      </c>
      <c r="D33" s="536" t="s">
        <v>2567</v>
      </c>
      <c r="E33" s="140">
        <v>300000</v>
      </c>
      <c r="F33" s="122"/>
      <c r="G33" s="122"/>
      <c r="H33" s="9"/>
      <c r="I33" s="43" t="s">
        <v>11</v>
      </c>
      <c r="J33" s="122" t="s">
        <v>778</v>
      </c>
      <c r="K33" s="31" t="s">
        <v>94</v>
      </c>
      <c r="L33" s="122" t="s">
        <v>94</v>
      </c>
      <c r="M33" s="394"/>
    </row>
    <row r="34" spans="1:13" s="5" customFormat="1" ht="21.75" customHeight="1" x14ac:dyDescent="0.5">
      <c r="A34" s="40"/>
      <c r="B34" s="41"/>
      <c r="C34" s="41"/>
      <c r="D34" s="113" t="s">
        <v>2568</v>
      </c>
      <c r="E34" s="63" t="s">
        <v>93</v>
      </c>
      <c r="F34" s="40"/>
      <c r="G34" s="40"/>
      <c r="H34" s="7"/>
      <c r="I34" s="53" t="s">
        <v>12</v>
      </c>
      <c r="J34" s="40" t="s">
        <v>779</v>
      </c>
      <c r="K34" s="2"/>
      <c r="L34" s="40"/>
      <c r="M34" s="394"/>
    </row>
    <row r="35" spans="1:13" s="5" customFormat="1" ht="21.75" customHeight="1" x14ac:dyDescent="0.5">
      <c r="A35" s="40"/>
      <c r="B35" s="41"/>
      <c r="C35" s="41"/>
      <c r="D35" s="40"/>
      <c r="E35" s="63"/>
      <c r="F35" s="40"/>
      <c r="G35" s="40"/>
      <c r="H35" s="7"/>
      <c r="I35" s="7"/>
      <c r="J35" s="40" t="s">
        <v>780</v>
      </c>
      <c r="K35" s="2"/>
      <c r="L35" s="40"/>
      <c r="M35" s="394"/>
    </row>
    <row r="36" spans="1:13" s="5" customFormat="1" ht="21.75" customHeight="1" x14ac:dyDescent="0.5">
      <c r="A36" s="48"/>
      <c r="B36" s="246"/>
      <c r="C36" s="246"/>
      <c r="D36" s="246"/>
      <c r="E36" s="570"/>
      <c r="F36" s="48"/>
      <c r="G36" s="48"/>
      <c r="H36" s="8"/>
      <c r="I36" s="8"/>
      <c r="J36" s="571"/>
      <c r="K36" s="3"/>
      <c r="L36" s="49"/>
      <c r="M36" s="394"/>
    </row>
    <row r="37" spans="1:13" s="5" customFormat="1" ht="21.75" customHeight="1" x14ac:dyDescent="0.5">
      <c r="A37" s="347">
        <v>4</v>
      </c>
      <c r="B37" s="71" t="s">
        <v>1026</v>
      </c>
      <c r="C37" s="10" t="s">
        <v>395</v>
      </c>
      <c r="D37" s="7" t="s">
        <v>1028</v>
      </c>
      <c r="E37" s="389">
        <v>50000</v>
      </c>
      <c r="F37" s="154"/>
      <c r="G37" s="395"/>
      <c r="H37" s="154"/>
      <c r="I37" s="43" t="s">
        <v>11</v>
      </c>
      <c r="J37" s="7" t="s">
        <v>417</v>
      </c>
      <c r="K37" s="372" t="s">
        <v>134</v>
      </c>
      <c r="L37" s="125" t="s">
        <v>134</v>
      </c>
      <c r="M37" s="394"/>
    </row>
    <row r="38" spans="1:13" s="5" customFormat="1" ht="21.75" customHeight="1" x14ac:dyDescent="0.5">
      <c r="A38" s="347"/>
      <c r="B38" s="71" t="s">
        <v>1029</v>
      </c>
      <c r="C38" s="10" t="s">
        <v>1331</v>
      </c>
      <c r="D38" s="7"/>
      <c r="E38" s="2" t="s">
        <v>93</v>
      </c>
      <c r="F38" s="154"/>
      <c r="G38" s="395"/>
      <c r="H38" s="154"/>
      <c r="I38" s="53" t="s">
        <v>12</v>
      </c>
      <c r="J38" s="7" t="s">
        <v>1033</v>
      </c>
      <c r="K38" s="23"/>
      <c r="L38" s="230"/>
      <c r="M38" s="394"/>
    </row>
    <row r="39" spans="1:13" s="5" customFormat="1" ht="21.75" customHeight="1" x14ac:dyDescent="0.5">
      <c r="A39" s="347"/>
      <c r="B39" s="347"/>
      <c r="C39" s="10" t="s">
        <v>1006</v>
      </c>
      <c r="D39" s="7"/>
      <c r="E39" s="10"/>
      <c r="F39" s="154"/>
      <c r="G39" s="395"/>
      <c r="H39" s="154"/>
      <c r="I39" s="154"/>
      <c r="J39" s="7" t="s">
        <v>1024</v>
      </c>
      <c r="K39" s="23"/>
      <c r="L39" s="230"/>
      <c r="M39" s="394"/>
    </row>
    <row r="40" spans="1:13" ht="21.75" customHeight="1" x14ac:dyDescent="0.5">
      <c r="A40" s="2"/>
      <c r="B40" s="17"/>
      <c r="C40" s="17"/>
      <c r="D40" s="17"/>
      <c r="E40" s="58"/>
      <c r="F40" s="58"/>
      <c r="G40" s="58"/>
      <c r="H40" s="58"/>
      <c r="I40" s="58"/>
      <c r="J40" s="17"/>
      <c r="K40" s="17"/>
      <c r="L40" s="17"/>
    </row>
    <row r="41" spans="1:13" ht="21.75" customHeight="1" x14ac:dyDescent="0.5">
      <c r="A41" s="2"/>
      <c r="B41" s="17"/>
      <c r="C41" s="17"/>
      <c r="D41" s="17"/>
      <c r="E41" s="58"/>
      <c r="F41" s="58"/>
      <c r="G41" s="58"/>
      <c r="H41" s="58"/>
      <c r="I41" s="58"/>
      <c r="J41" s="17"/>
      <c r="K41" s="17"/>
      <c r="L41" s="17"/>
    </row>
    <row r="42" spans="1:13" ht="21.75" customHeight="1" x14ac:dyDescent="0.5">
      <c r="A42" s="2"/>
      <c r="B42" s="17"/>
      <c r="C42" s="17"/>
      <c r="D42" s="17"/>
      <c r="E42" s="58"/>
      <c r="F42" s="58"/>
      <c r="G42" s="58"/>
      <c r="H42" s="58"/>
      <c r="I42" s="58"/>
      <c r="J42" s="17"/>
      <c r="K42" s="17"/>
      <c r="L42" s="17"/>
    </row>
    <row r="43" spans="1:13" ht="21.75" customHeight="1" x14ac:dyDescent="0.5">
      <c r="A43" s="2"/>
      <c r="B43" s="17"/>
      <c r="C43" s="17"/>
      <c r="D43" s="17"/>
      <c r="E43" s="58"/>
      <c r="F43" s="58"/>
      <c r="G43" s="58"/>
      <c r="H43" s="58"/>
      <c r="I43" s="58"/>
      <c r="J43" s="17"/>
      <c r="K43" s="17"/>
      <c r="L43" s="17"/>
    </row>
    <row r="44" spans="1:13" ht="21.75" customHeight="1" x14ac:dyDescent="0.5">
      <c r="A44" s="2"/>
      <c r="B44" s="17"/>
      <c r="C44" s="17"/>
      <c r="D44" s="17"/>
      <c r="E44" s="58"/>
      <c r="F44" s="58"/>
      <c r="G44" s="58"/>
      <c r="H44" s="58"/>
      <c r="I44" s="58"/>
      <c r="J44" s="17"/>
      <c r="K44" s="17"/>
      <c r="L44" s="17"/>
    </row>
    <row r="45" spans="1:13" ht="21.75" customHeight="1" x14ac:dyDescent="0.5">
      <c r="A45" s="3"/>
      <c r="B45" s="20"/>
      <c r="C45" s="20"/>
      <c r="D45" s="20"/>
      <c r="E45" s="92"/>
      <c r="F45" s="92"/>
      <c r="G45" s="92"/>
      <c r="H45" s="92"/>
      <c r="I45" s="92"/>
      <c r="J45" s="20"/>
      <c r="K45" s="20"/>
      <c r="L45" s="20"/>
    </row>
    <row r="46" spans="1:13" ht="21.75" customHeight="1" x14ac:dyDescent="0.5">
      <c r="A46" s="827" t="s">
        <v>2738</v>
      </c>
      <c r="B46" s="827"/>
      <c r="C46" s="827"/>
      <c r="D46" s="827"/>
      <c r="E46" s="827"/>
      <c r="F46" s="827"/>
      <c r="G46" s="827"/>
      <c r="H46" s="827"/>
      <c r="I46" s="827"/>
      <c r="J46" s="856" t="s">
        <v>2737</v>
      </c>
      <c r="K46" s="856"/>
      <c r="L46" s="856"/>
    </row>
    <row r="47" spans="1:13" ht="21.75" customHeight="1" x14ac:dyDescent="0.5">
      <c r="A47" s="426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426"/>
    </row>
    <row r="48" spans="1:13" s="5" customFormat="1" ht="21.75" customHeight="1" x14ac:dyDescent="0.5">
      <c r="A48" s="924" t="s">
        <v>2702</v>
      </c>
      <c r="B48" s="924"/>
      <c r="C48" s="924"/>
      <c r="D48" s="924"/>
      <c r="E48" s="924"/>
      <c r="F48" s="924"/>
      <c r="G48" s="924"/>
      <c r="H48" s="924"/>
      <c r="I48" s="924"/>
      <c r="J48" s="924"/>
      <c r="K48" s="924"/>
      <c r="L48" s="924"/>
      <c r="M48" s="394"/>
    </row>
    <row r="49" spans="1:259" s="5" customFormat="1" ht="21.75" customHeight="1" x14ac:dyDescent="0.5">
      <c r="A49" s="568" t="s">
        <v>79</v>
      </c>
      <c r="B49" s="568"/>
      <c r="C49" s="568"/>
      <c r="D49" s="568"/>
      <c r="E49" s="568"/>
      <c r="F49" s="568"/>
      <c r="G49" s="568"/>
      <c r="H49" s="568"/>
      <c r="I49" s="241"/>
      <c r="J49" s="10"/>
      <c r="K49" s="10"/>
      <c r="L49" s="10"/>
      <c r="M49" s="10"/>
    </row>
    <row r="50" spans="1:259" s="145" customFormat="1" ht="21.75" customHeight="1" x14ac:dyDescent="0.5">
      <c r="A50" s="947" t="s">
        <v>80</v>
      </c>
      <c r="B50" s="947"/>
      <c r="C50" s="947"/>
      <c r="D50" s="947"/>
      <c r="E50" s="947"/>
      <c r="F50" s="947"/>
      <c r="G50" s="947"/>
      <c r="H50" s="947"/>
      <c r="I50" s="947"/>
      <c r="J50" s="947"/>
      <c r="K50" s="947"/>
      <c r="L50" s="947"/>
    </row>
    <row r="51" spans="1:259" s="145" customFormat="1" ht="21.75" customHeight="1" x14ac:dyDescent="0.5">
      <c r="A51" s="947" t="s">
        <v>14</v>
      </c>
      <c r="B51" s="947"/>
      <c r="C51" s="947"/>
      <c r="D51" s="947"/>
      <c r="E51" s="947"/>
      <c r="F51" s="947"/>
      <c r="G51" s="947"/>
      <c r="H51" s="947"/>
      <c r="I51" s="947"/>
      <c r="J51" s="947"/>
      <c r="K51" s="947"/>
      <c r="L51" s="947"/>
    </row>
    <row r="52" spans="1:259" s="145" customFormat="1" ht="21.75" customHeight="1" x14ac:dyDescent="0.5">
      <c r="A52" s="948" t="s">
        <v>467</v>
      </c>
      <c r="B52" s="948"/>
      <c r="C52" s="948"/>
      <c r="D52" s="948"/>
      <c r="E52" s="948"/>
      <c r="F52" s="948"/>
      <c r="G52" s="948"/>
      <c r="H52" s="948"/>
      <c r="I52" s="948"/>
      <c r="J52" s="948"/>
      <c r="K52" s="948"/>
      <c r="L52" s="948"/>
    </row>
    <row r="53" spans="1:259" s="5" customFormat="1" ht="21.75" customHeight="1" x14ac:dyDescent="0.5">
      <c r="A53" s="391"/>
      <c r="B53" s="11"/>
      <c r="C53" s="11"/>
      <c r="D53" s="31" t="s">
        <v>63</v>
      </c>
      <c r="E53" s="12" t="s">
        <v>73</v>
      </c>
      <c r="F53" s="13"/>
      <c r="G53" s="13"/>
      <c r="H53" s="14"/>
      <c r="I53" s="16" t="s">
        <v>75</v>
      </c>
      <c r="J53" s="31" t="s">
        <v>65</v>
      </c>
      <c r="K53" s="15" t="s">
        <v>67</v>
      </c>
      <c r="L53" s="31" t="s">
        <v>69</v>
      </c>
      <c r="M53" s="602">
        <f>E56</f>
        <v>60000</v>
      </c>
      <c r="N53" s="36">
        <v>1</v>
      </c>
      <c r="O53" s="36"/>
      <c r="P53" s="36"/>
      <c r="Q53" s="36"/>
      <c r="R53" s="36"/>
      <c r="S53" s="36"/>
    </row>
    <row r="54" spans="1:259" s="38" customFormat="1" ht="21.75" customHeight="1" x14ac:dyDescent="0.5">
      <c r="A54" s="392" t="s">
        <v>61</v>
      </c>
      <c r="B54" s="392" t="s">
        <v>12</v>
      </c>
      <c r="C54" s="392" t="s">
        <v>62</v>
      </c>
      <c r="D54" s="2" t="s">
        <v>64</v>
      </c>
      <c r="E54" s="16">
        <v>2560</v>
      </c>
      <c r="F54" s="16"/>
      <c r="G54" s="16">
        <v>2561</v>
      </c>
      <c r="H54" s="16">
        <v>2562</v>
      </c>
      <c r="I54" s="26" t="s">
        <v>76</v>
      </c>
      <c r="J54" s="2" t="s">
        <v>66</v>
      </c>
      <c r="K54" s="17" t="s">
        <v>68</v>
      </c>
      <c r="L54" s="2" t="s">
        <v>70</v>
      </c>
      <c r="M54" s="10"/>
      <c r="N54" s="1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</row>
    <row r="55" spans="1:259" s="38" customFormat="1" ht="21.75" customHeight="1" x14ac:dyDescent="0.5">
      <c r="A55" s="393"/>
      <c r="B55" s="18"/>
      <c r="C55" s="18"/>
      <c r="D55" s="3"/>
      <c r="E55" s="19" t="s">
        <v>9</v>
      </c>
      <c r="F55" s="19"/>
      <c r="G55" s="19" t="s">
        <v>9</v>
      </c>
      <c r="H55" s="19" t="s">
        <v>9</v>
      </c>
      <c r="I55" s="95"/>
      <c r="J55" s="20"/>
      <c r="K55" s="20"/>
      <c r="L55" s="20"/>
      <c r="M55" s="10"/>
      <c r="N55" s="39"/>
    </row>
    <row r="56" spans="1:259" s="45" customFormat="1" ht="21.75" customHeight="1" x14ac:dyDescent="0.5">
      <c r="A56" s="122">
        <v>1</v>
      </c>
      <c r="B56" s="41" t="s">
        <v>468</v>
      </c>
      <c r="C56" s="41" t="s">
        <v>1335</v>
      </c>
      <c r="D56" s="41" t="s">
        <v>469</v>
      </c>
      <c r="E56" s="68">
        <v>60000</v>
      </c>
      <c r="F56" s="572"/>
      <c r="G56" s="572"/>
      <c r="H56" s="397"/>
      <c r="I56" s="43" t="s">
        <v>11</v>
      </c>
      <c r="J56" s="41" t="s">
        <v>1332</v>
      </c>
      <c r="K56" s="41"/>
      <c r="L56" s="41" t="s">
        <v>450</v>
      </c>
      <c r="M56" s="44"/>
      <c r="N56" s="39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</row>
    <row r="57" spans="1:259" s="46" customFormat="1" ht="21.75" customHeight="1" x14ac:dyDescent="0.5">
      <c r="A57" s="40"/>
      <c r="B57" s="41" t="s">
        <v>470</v>
      </c>
      <c r="C57" s="41" t="s">
        <v>1336</v>
      </c>
      <c r="D57" s="41"/>
      <c r="E57" s="68" t="s">
        <v>93</v>
      </c>
      <c r="F57" s="68"/>
      <c r="G57" s="68"/>
      <c r="H57" s="17"/>
      <c r="I57" s="53" t="s">
        <v>12</v>
      </c>
      <c r="J57" s="41" t="s">
        <v>1333</v>
      </c>
      <c r="K57" s="41"/>
      <c r="L57" s="41" t="s">
        <v>451</v>
      </c>
      <c r="M57" s="44"/>
      <c r="N57" s="39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</row>
    <row r="58" spans="1:259" s="46" customFormat="1" ht="21.75" customHeight="1" x14ac:dyDescent="0.5">
      <c r="A58" s="40"/>
      <c r="B58" s="41" t="s">
        <v>451</v>
      </c>
      <c r="C58" s="41"/>
      <c r="D58" s="41"/>
      <c r="E58" s="68"/>
      <c r="F58" s="68"/>
      <c r="G58" s="68"/>
      <c r="H58" s="17"/>
      <c r="I58" s="17"/>
      <c r="J58" s="41" t="s">
        <v>1334</v>
      </c>
      <c r="K58" s="41"/>
      <c r="L58" s="41"/>
      <c r="M58" s="44"/>
      <c r="N58" s="39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  <c r="IW58" s="38"/>
      <c r="IX58" s="38"/>
      <c r="IY58" s="38"/>
    </row>
    <row r="59" spans="1:259" s="46" customFormat="1" ht="21.75" customHeight="1" x14ac:dyDescent="0.5">
      <c r="A59" s="40"/>
      <c r="B59" s="225"/>
      <c r="C59" s="225"/>
      <c r="D59" s="225"/>
      <c r="E59" s="406"/>
      <c r="F59" s="406"/>
      <c r="G59" s="406"/>
      <c r="H59" s="153"/>
      <c r="I59" s="153"/>
      <c r="J59" s="225"/>
      <c r="K59" s="225"/>
      <c r="L59" s="225"/>
      <c r="M59" s="44"/>
      <c r="N59" s="39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</row>
    <row r="60" spans="1:259" s="47" customFormat="1" ht="21.75" customHeight="1" x14ac:dyDescent="0.5">
      <c r="A60" s="66"/>
      <c r="B60" s="66"/>
      <c r="C60" s="66"/>
      <c r="D60" s="66"/>
      <c r="E60" s="157"/>
      <c r="F60" s="157"/>
      <c r="G60" s="157"/>
      <c r="H60" s="66"/>
      <c r="I60" s="120"/>
      <c r="J60" s="41"/>
      <c r="K60" s="41"/>
      <c r="L60" s="66"/>
      <c r="M60" s="44"/>
      <c r="N60" s="39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  <c r="IW60" s="38"/>
      <c r="IX60" s="38"/>
      <c r="IY60" s="38"/>
    </row>
    <row r="61" spans="1:259" s="394" customFormat="1" ht="21.75" customHeight="1" x14ac:dyDescent="0.5">
      <c r="A61" s="40"/>
      <c r="B61" s="41"/>
      <c r="C61" s="41"/>
      <c r="D61" s="41"/>
      <c r="E61" s="42"/>
      <c r="F61" s="42"/>
      <c r="G61" s="42"/>
      <c r="H61" s="42"/>
      <c r="I61" s="42"/>
      <c r="J61" s="41"/>
      <c r="K61" s="41"/>
      <c r="L61" s="41"/>
      <c r="M61" s="44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</row>
    <row r="62" spans="1:259" s="394" customFormat="1" ht="21.75" customHeight="1" x14ac:dyDescent="0.5">
      <c r="A62" s="40"/>
      <c r="B62" s="41"/>
      <c r="C62" s="41"/>
      <c r="D62" s="41"/>
      <c r="E62" s="40"/>
      <c r="F62" s="40"/>
      <c r="G62" s="40"/>
      <c r="H62" s="40"/>
      <c r="I62" s="40"/>
      <c r="J62" s="41"/>
      <c r="K62" s="41"/>
      <c r="L62" s="41"/>
      <c r="M62" s="44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  <c r="IX62" s="46"/>
      <c r="IY62" s="46"/>
    </row>
    <row r="63" spans="1:259" s="394" customFormat="1" ht="21.75" customHeight="1" x14ac:dyDescent="0.5">
      <c r="A63" s="40"/>
      <c r="B63" s="41"/>
      <c r="C63" s="41"/>
      <c r="D63" s="41"/>
      <c r="E63" s="40"/>
      <c r="F63" s="40"/>
      <c r="G63" s="40"/>
      <c r="H63" s="40"/>
      <c r="I63" s="40"/>
      <c r="J63" s="41"/>
      <c r="K63" s="41"/>
      <c r="L63" s="41"/>
      <c r="M63" s="44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  <c r="IX63" s="46"/>
      <c r="IY63" s="46"/>
    </row>
    <row r="64" spans="1:259" s="394" customFormat="1" ht="21.75" customHeight="1" x14ac:dyDescent="0.5">
      <c r="A64" s="40"/>
      <c r="B64" s="41"/>
      <c r="C64" s="41"/>
      <c r="D64" s="41"/>
      <c r="E64" s="40"/>
      <c r="F64" s="40"/>
      <c r="G64" s="40"/>
      <c r="H64" s="40"/>
      <c r="I64" s="40"/>
      <c r="J64" s="41"/>
      <c r="K64" s="41"/>
      <c r="L64" s="41"/>
      <c r="M64" s="44"/>
    </row>
    <row r="65" spans="1:259" s="394" customFormat="1" ht="21.75" customHeight="1" x14ac:dyDescent="0.5">
      <c r="A65" s="40"/>
      <c r="B65" s="41"/>
      <c r="C65" s="41"/>
      <c r="D65" s="41"/>
      <c r="E65" s="40"/>
      <c r="F65" s="40"/>
      <c r="G65" s="40"/>
      <c r="H65" s="40"/>
      <c r="I65" s="40"/>
      <c r="J65" s="41"/>
      <c r="K65" s="41"/>
      <c r="L65" s="41"/>
      <c r="M65" s="44"/>
    </row>
    <row r="66" spans="1:259" s="394" customFormat="1" ht="21.75" customHeight="1" x14ac:dyDescent="0.5">
      <c r="A66" s="40"/>
      <c r="B66" s="284"/>
      <c r="C66" s="41"/>
      <c r="D66" s="41"/>
      <c r="E66" s="42"/>
      <c r="F66" s="42"/>
      <c r="G66" s="42"/>
      <c r="H66" s="42"/>
      <c r="I66" s="42"/>
      <c r="J66" s="41"/>
      <c r="K66" s="41"/>
      <c r="L66" s="41"/>
      <c r="M66" s="44"/>
    </row>
    <row r="67" spans="1:259" s="394" customFormat="1" ht="21.75" customHeight="1" x14ac:dyDescent="0.5">
      <c r="A67" s="40"/>
      <c r="B67" s="41"/>
      <c r="C67" s="41"/>
      <c r="D67" s="41"/>
      <c r="E67" s="40"/>
      <c r="F67" s="40"/>
      <c r="G67" s="40"/>
      <c r="H67" s="40"/>
      <c r="I67" s="40"/>
      <c r="J67" s="41"/>
      <c r="K67" s="41"/>
      <c r="L67" s="41"/>
      <c r="M67" s="44"/>
    </row>
    <row r="68" spans="1:259" s="394" customFormat="1" ht="21.75" customHeight="1" x14ac:dyDescent="0.5">
      <c r="A68" s="48"/>
      <c r="B68" s="49"/>
      <c r="C68" s="49"/>
      <c r="D68" s="49"/>
      <c r="E68" s="48"/>
      <c r="F68" s="48"/>
      <c r="G68" s="48"/>
      <c r="H68" s="48"/>
      <c r="I68" s="48"/>
      <c r="J68" s="49"/>
      <c r="K68" s="49"/>
      <c r="L68" s="49"/>
      <c r="M68" s="44"/>
    </row>
    <row r="69" spans="1:259" s="44" customFormat="1" ht="21.75" customHeight="1" x14ac:dyDescent="0.5">
      <c r="A69" s="827" t="s">
        <v>2738</v>
      </c>
      <c r="B69" s="827"/>
      <c r="C69" s="827"/>
      <c r="D69" s="827"/>
      <c r="E69" s="827"/>
      <c r="F69" s="827"/>
      <c r="G69" s="827"/>
      <c r="H69" s="827"/>
      <c r="I69" s="827"/>
      <c r="J69" s="856" t="s">
        <v>2737</v>
      </c>
      <c r="K69" s="856"/>
      <c r="L69" s="856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4"/>
      <c r="AD69" s="394"/>
      <c r="AE69" s="394"/>
      <c r="AF69" s="394"/>
      <c r="AG69" s="394"/>
      <c r="AH69" s="394"/>
      <c r="AI69" s="394"/>
      <c r="AJ69" s="394"/>
      <c r="AK69" s="394"/>
      <c r="AL69" s="394"/>
      <c r="AM69" s="394"/>
      <c r="AN69" s="394"/>
      <c r="AO69" s="394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4"/>
      <c r="BI69" s="394"/>
      <c r="BJ69" s="394"/>
      <c r="BK69" s="394"/>
      <c r="BL69" s="394"/>
      <c r="BM69" s="394"/>
      <c r="BN69" s="394"/>
      <c r="BO69" s="394"/>
      <c r="BP69" s="394"/>
      <c r="BQ69" s="394"/>
      <c r="BR69" s="394"/>
      <c r="BS69" s="394"/>
      <c r="BT69" s="394"/>
      <c r="BU69" s="394"/>
      <c r="BV69" s="394"/>
      <c r="BW69" s="394"/>
      <c r="BX69" s="394"/>
      <c r="BY69" s="394"/>
      <c r="BZ69" s="394"/>
      <c r="CA69" s="394"/>
      <c r="CB69" s="394"/>
      <c r="CC69" s="394"/>
      <c r="CD69" s="394"/>
      <c r="CE69" s="394"/>
      <c r="CF69" s="394"/>
      <c r="CG69" s="394"/>
      <c r="CH69" s="394"/>
      <c r="CI69" s="394"/>
      <c r="CJ69" s="394"/>
      <c r="CK69" s="394"/>
      <c r="CL69" s="394"/>
      <c r="CM69" s="394"/>
      <c r="CN69" s="394"/>
      <c r="CO69" s="394"/>
      <c r="CP69" s="394"/>
      <c r="CQ69" s="394"/>
      <c r="CR69" s="394"/>
      <c r="CS69" s="394"/>
      <c r="CT69" s="394"/>
      <c r="CU69" s="394"/>
      <c r="CV69" s="394"/>
      <c r="CW69" s="394"/>
      <c r="CX69" s="394"/>
      <c r="CY69" s="394"/>
      <c r="CZ69" s="394"/>
      <c r="DA69" s="394"/>
      <c r="DB69" s="394"/>
      <c r="DC69" s="394"/>
      <c r="DD69" s="394"/>
      <c r="DE69" s="394"/>
      <c r="DF69" s="394"/>
      <c r="DG69" s="394"/>
      <c r="DH69" s="394"/>
      <c r="DI69" s="394"/>
      <c r="DJ69" s="394"/>
      <c r="DK69" s="394"/>
      <c r="DL69" s="394"/>
      <c r="DM69" s="394"/>
      <c r="DN69" s="394"/>
      <c r="DO69" s="394"/>
      <c r="DP69" s="394"/>
      <c r="DQ69" s="394"/>
      <c r="DR69" s="394"/>
      <c r="DS69" s="394"/>
      <c r="DT69" s="394"/>
      <c r="DU69" s="394"/>
      <c r="DV69" s="394"/>
      <c r="DW69" s="394"/>
      <c r="DX69" s="394"/>
      <c r="DY69" s="394"/>
      <c r="DZ69" s="394"/>
      <c r="EA69" s="394"/>
      <c r="EB69" s="394"/>
      <c r="EC69" s="394"/>
      <c r="ED69" s="394"/>
      <c r="EE69" s="394"/>
      <c r="EF69" s="394"/>
      <c r="EG69" s="394"/>
      <c r="EH69" s="394"/>
      <c r="EI69" s="394"/>
      <c r="EJ69" s="394"/>
      <c r="EK69" s="394"/>
      <c r="EL69" s="394"/>
      <c r="EM69" s="394"/>
      <c r="EN69" s="394"/>
      <c r="EO69" s="394"/>
      <c r="EP69" s="394"/>
      <c r="EQ69" s="394"/>
      <c r="ER69" s="394"/>
      <c r="ES69" s="394"/>
      <c r="ET69" s="394"/>
      <c r="EU69" s="394"/>
      <c r="EV69" s="394"/>
      <c r="EW69" s="394"/>
      <c r="EX69" s="394"/>
      <c r="EY69" s="394"/>
      <c r="EZ69" s="394"/>
      <c r="FA69" s="394"/>
      <c r="FB69" s="394"/>
      <c r="FC69" s="394"/>
      <c r="FD69" s="394"/>
      <c r="FE69" s="394"/>
      <c r="FF69" s="394"/>
      <c r="FG69" s="394"/>
      <c r="FH69" s="394"/>
      <c r="FI69" s="394"/>
      <c r="FJ69" s="394"/>
      <c r="FK69" s="394"/>
      <c r="FL69" s="394"/>
      <c r="FM69" s="394"/>
      <c r="FN69" s="394"/>
      <c r="FO69" s="394"/>
      <c r="FP69" s="394"/>
      <c r="FQ69" s="394"/>
      <c r="FR69" s="394"/>
      <c r="FS69" s="394"/>
      <c r="FT69" s="394"/>
      <c r="FU69" s="394"/>
      <c r="FV69" s="394"/>
      <c r="FW69" s="394"/>
      <c r="FX69" s="394"/>
      <c r="FY69" s="394"/>
      <c r="FZ69" s="394"/>
      <c r="GA69" s="394"/>
      <c r="GB69" s="394"/>
      <c r="GC69" s="394"/>
      <c r="GD69" s="394"/>
      <c r="GE69" s="394"/>
      <c r="GF69" s="394"/>
      <c r="GG69" s="394"/>
      <c r="GH69" s="394"/>
      <c r="GI69" s="394"/>
      <c r="GJ69" s="394"/>
      <c r="GK69" s="394"/>
      <c r="GL69" s="394"/>
      <c r="GM69" s="394"/>
      <c r="GN69" s="394"/>
      <c r="GO69" s="394"/>
      <c r="GP69" s="394"/>
      <c r="GQ69" s="394"/>
      <c r="GR69" s="394"/>
      <c r="GS69" s="394"/>
      <c r="GT69" s="394"/>
      <c r="GU69" s="394"/>
      <c r="GV69" s="394"/>
      <c r="GW69" s="394"/>
      <c r="GX69" s="394"/>
      <c r="GY69" s="394"/>
      <c r="GZ69" s="394"/>
      <c r="HA69" s="394"/>
      <c r="HB69" s="394"/>
      <c r="HC69" s="394"/>
      <c r="HD69" s="394"/>
      <c r="HE69" s="394"/>
      <c r="HF69" s="394"/>
      <c r="HG69" s="394"/>
      <c r="HH69" s="394"/>
      <c r="HI69" s="394"/>
      <c r="HJ69" s="394"/>
      <c r="HK69" s="394"/>
      <c r="HL69" s="394"/>
      <c r="HM69" s="394"/>
      <c r="HN69" s="394"/>
      <c r="HO69" s="394"/>
      <c r="HP69" s="394"/>
      <c r="HQ69" s="394"/>
      <c r="HR69" s="394"/>
      <c r="HS69" s="394"/>
      <c r="HT69" s="394"/>
      <c r="HU69" s="394"/>
      <c r="HV69" s="394"/>
      <c r="HW69" s="394"/>
      <c r="HX69" s="394"/>
      <c r="HY69" s="394"/>
      <c r="HZ69" s="394"/>
      <c r="IA69" s="394"/>
      <c r="IB69" s="394"/>
      <c r="IC69" s="394"/>
      <c r="ID69" s="394"/>
      <c r="IE69" s="394"/>
      <c r="IF69" s="394"/>
      <c r="IG69" s="394"/>
      <c r="IH69" s="394"/>
      <c r="II69" s="394"/>
      <c r="IJ69" s="394"/>
      <c r="IK69" s="394"/>
      <c r="IL69" s="394"/>
      <c r="IM69" s="394"/>
      <c r="IN69" s="394"/>
      <c r="IO69" s="394"/>
      <c r="IP69" s="394"/>
      <c r="IQ69" s="394"/>
      <c r="IR69" s="394"/>
      <c r="IS69" s="394"/>
      <c r="IT69" s="394"/>
      <c r="IU69" s="394"/>
      <c r="IV69" s="394"/>
      <c r="IW69" s="394"/>
      <c r="IX69" s="394"/>
      <c r="IY69" s="394"/>
    </row>
    <row r="70" spans="1:259" s="44" customFormat="1" ht="21.75" customHeight="1" x14ac:dyDescent="0.5">
      <c r="A70" s="936"/>
      <c r="B70" s="936"/>
      <c r="C70" s="936"/>
      <c r="D70" s="936"/>
      <c r="E70" s="936"/>
      <c r="F70" s="936"/>
      <c r="G70" s="936"/>
      <c r="H70" s="936"/>
      <c r="I70" s="936"/>
      <c r="J70" s="936"/>
      <c r="K70" s="936"/>
      <c r="L70" s="936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94"/>
      <c r="AJ70" s="394"/>
      <c r="AK70" s="394"/>
      <c r="AL70" s="394"/>
      <c r="AM70" s="394"/>
      <c r="AN70" s="394"/>
      <c r="AO70" s="394"/>
      <c r="AP70" s="394"/>
      <c r="AQ70" s="394"/>
      <c r="AR70" s="394"/>
      <c r="AS70" s="394"/>
      <c r="AT70" s="394"/>
      <c r="AU70" s="394"/>
      <c r="AV70" s="394"/>
      <c r="AW70" s="394"/>
      <c r="AX70" s="394"/>
      <c r="AY70" s="394"/>
      <c r="AZ70" s="394"/>
      <c r="BA70" s="394"/>
      <c r="BB70" s="394"/>
      <c r="BC70" s="394"/>
      <c r="BD70" s="394"/>
      <c r="BE70" s="394"/>
      <c r="BF70" s="394"/>
      <c r="BG70" s="394"/>
      <c r="BH70" s="394"/>
      <c r="BI70" s="394"/>
      <c r="BJ70" s="394"/>
      <c r="BK70" s="394"/>
      <c r="BL70" s="394"/>
      <c r="BM70" s="394"/>
      <c r="BN70" s="394"/>
      <c r="BO70" s="394"/>
      <c r="BP70" s="394"/>
      <c r="BQ70" s="394"/>
      <c r="BR70" s="394"/>
      <c r="BS70" s="394"/>
      <c r="BT70" s="394"/>
      <c r="BU70" s="394"/>
      <c r="BV70" s="394"/>
      <c r="BW70" s="394"/>
      <c r="BX70" s="394"/>
      <c r="BY70" s="394"/>
      <c r="BZ70" s="394"/>
      <c r="CA70" s="394"/>
      <c r="CB70" s="394"/>
      <c r="CC70" s="394"/>
      <c r="CD70" s="394"/>
      <c r="CE70" s="394"/>
      <c r="CF70" s="394"/>
      <c r="CG70" s="394"/>
      <c r="CH70" s="394"/>
      <c r="CI70" s="394"/>
      <c r="CJ70" s="394"/>
      <c r="CK70" s="394"/>
      <c r="CL70" s="394"/>
      <c r="CM70" s="394"/>
      <c r="CN70" s="394"/>
      <c r="CO70" s="394"/>
      <c r="CP70" s="394"/>
      <c r="CQ70" s="394"/>
      <c r="CR70" s="394"/>
      <c r="CS70" s="394"/>
      <c r="CT70" s="394"/>
      <c r="CU70" s="394"/>
      <c r="CV70" s="394"/>
      <c r="CW70" s="394"/>
      <c r="CX70" s="394"/>
      <c r="CY70" s="394"/>
      <c r="CZ70" s="394"/>
      <c r="DA70" s="394"/>
      <c r="DB70" s="394"/>
      <c r="DC70" s="394"/>
      <c r="DD70" s="394"/>
      <c r="DE70" s="394"/>
      <c r="DF70" s="394"/>
      <c r="DG70" s="394"/>
      <c r="DH70" s="394"/>
      <c r="DI70" s="394"/>
      <c r="DJ70" s="394"/>
      <c r="DK70" s="394"/>
      <c r="DL70" s="394"/>
      <c r="DM70" s="394"/>
      <c r="DN70" s="394"/>
      <c r="DO70" s="394"/>
      <c r="DP70" s="394"/>
      <c r="DQ70" s="394"/>
      <c r="DR70" s="394"/>
      <c r="DS70" s="394"/>
      <c r="DT70" s="394"/>
      <c r="DU70" s="394"/>
      <c r="DV70" s="394"/>
      <c r="DW70" s="394"/>
      <c r="DX70" s="394"/>
      <c r="DY70" s="394"/>
      <c r="DZ70" s="394"/>
      <c r="EA70" s="394"/>
      <c r="EB70" s="394"/>
      <c r="EC70" s="394"/>
      <c r="ED70" s="394"/>
      <c r="EE70" s="394"/>
      <c r="EF70" s="394"/>
      <c r="EG70" s="394"/>
      <c r="EH70" s="394"/>
      <c r="EI70" s="394"/>
      <c r="EJ70" s="394"/>
      <c r="EK70" s="394"/>
      <c r="EL70" s="394"/>
      <c r="EM70" s="394"/>
      <c r="EN70" s="394"/>
      <c r="EO70" s="394"/>
      <c r="EP70" s="394"/>
      <c r="EQ70" s="394"/>
      <c r="ER70" s="394"/>
      <c r="ES70" s="394"/>
      <c r="ET70" s="394"/>
      <c r="EU70" s="394"/>
      <c r="EV70" s="394"/>
      <c r="EW70" s="394"/>
      <c r="EX70" s="394"/>
      <c r="EY70" s="394"/>
      <c r="EZ70" s="394"/>
      <c r="FA70" s="394"/>
      <c r="FB70" s="394"/>
      <c r="FC70" s="394"/>
      <c r="FD70" s="394"/>
      <c r="FE70" s="394"/>
      <c r="FF70" s="394"/>
      <c r="FG70" s="394"/>
      <c r="FH70" s="394"/>
      <c r="FI70" s="394"/>
      <c r="FJ70" s="394"/>
      <c r="FK70" s="394"/>
      <c r="FL70" s="394"/>
      <c r="FM70" s="394"/>
      <c r="FN70" s="394"/>
      <c r="FO70" s="394"/>
      <c r="FP70" s="394"/>
      <c r="FQ70" s="394"/>
      <c r="FR70" s="394"/>
      <c r="FS70" s="394"/>
      <c r="FT70" s="394"/>
      <c r="FU70" s="394"/>
      <c r="FV70" s="394"/>
      <c r="FW70" s="394"/>
      <c r="FX70" s="394"/>
      <c r="FY70" s="394"/>
      <c r="FZ70" s="394"/>
      <c r="GA70" s="394"/>
      <c r="GB70" s="394"/>
      <c r="GC70" s="394"/>
      <c r="GD70" s="394"/>
      <c r="GE70" s="394"/>
      <c r="GF70" s="394"/>
      <c r="GG70" s="394"/>
      <c r="GH70" s="394"/>
      <c r="GI70" s="394"/>
      <c r="GJ70" s="394"/>
      <c r="GK70" s="394"/>
      <c r="GL70" s="394"/>
      <c r="GM70" s="394"/>
      <c r="GN70" s="394"/>
      <c r="GO70" s="394"/>
      <c r="GP70" s="394"/>
      <c r="GQ70" s="394"/>
      <c r="GR70" s="394"/>
      <c r="GS70" s="394"/>
      <c r="GT70" s="394"/>
      <c r="GU70" s="394"/>
      <c r="GV70" s="394"/>
      <c r="GW70" s="394"/>
      <c r="GX70" s="394"/>
      <c r="GY70" s="394"/>
      <c r="GZ70" s="394"/>
      <c r="HA70" s="394"/>
      <c r="HB70" s="394"/>
      <c r="HC70" s="394"/>
      <c r="HD70" s="394"/>
      <c r="HE70" s="394"/>
      <c r="HF70" s="394"/>
      <c r="HG70" s="394"/>
      <c r="HH70" s="394"/>
      <c r="HI70" s="394"/>
      <c r="HJ70" s="394"/>
      <c r="HK70" s="394"/>
      <c r="HL70" s="394"/>
      <c r="HM70" s="394"/>
      <c r="HN70" s="394"/>
      <c r="HO70" s="394"/>
      <c r="HP70" s="394"/>
      <c r="HQ70" s="394"/>
      <c r="HR70" s="394"/>
      <c r="HS70" s="394"/>
      <c r="HT70" s="394"/>
      <c r="HU70" s="394"/>
      <c r="HV70" s="394"/>
      <c r="HW70" s="394"/>
      <c r="HX70" s="394"/>
      <c r="HY70" s="394"/>
      <c r="HZ70" s="394"/>
      <c r="IA70" s="394"/>
      <c r="IB70" s="394"/>
      <c r="IC70" s="394"/>
      <c r="ID70" s="394"/>
      <c r="IE70" s="394"/>
      <c r="IF70" s="394"/>
      <c r="IG70" s="394"/>
      <c r="IH70" s="394"/>
      <c r="II70" s="394"/>
      <c r="IJ70" s="394"/>
      <c r="IK70" s="394"/>
      <c r="IL70" s="394"/>
      <c r="IM70" s="394"/>
      <c r="IN70" s="394"/>
      <c r="IO70" s="394"/>
      <c r="IP70" s="394"/>
      <c r="IQ70" s="394"/>
      <c r="IR70" s="394"/>
      <c r="IS70" s="394"/>
      <c r="IT70" s="394"/>
      <c r="IU70" s="394"/>
      <c r="IV70" s="394"/>
      <c r="IW70" s="394"/>
      <c r="IX70" s="394"/>
      <c r="IY70" s="394"/>
    </row>
    <row r="71" spans="1:259" s="44" customFormat="1" ht="21.75" customHeight="1" x14ac:dyDescent="0.5">
      <c r="A71" s="924" t="s">
        <v>2703</v>
      </c>
      <c r="B71" s="924"/>
      <c r="C71" s="924"/>
      <c r="D71" s="924"/>
      <c r="E71" s="924"/>
      <c r="F71" s="924"/>
      <c r="G71" s="924"/>
      <c r="H71" s="924"/>
      <c r="I71" s="924"/>
      <c r="J71" s="924"/>
      <c r="K71" s="924"/>
      <c r="L71" s="92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394"/>
      <c r="AC71" s="394"/>
      <c r="AD71" s="394"/>
      <c r="AE71" s="394"/>
      <c r="AF71" s="394"/>
      <c r="AG71" s="394"/>
      <c r="AH71" s="394"/>
      <c r="AI71" s="394"/>
      <c r="AJ71" s="394"/>
      <c r="AK71" s="394"/>
      <c r="AL71" s="394"/>
      <c r="AM71" s="394"/>
      <c r="AN71" s="394"/>
      <c r="AO71" s="394"/>
      <c r="AP71" s="394"/>
      <c r="AQ71" s="394"/>
      <c r="AR71" s="394"/>
      <c r="AS71" s="394"/>
      <c r="AT71" s="394"/>
      <c r="AU71" s="394"/>
      <c r="AV71" s="394"/>
      <c r="AW71" s="394"/>
      <c r="AX71" s="394"/>
      <c r="AY71" s="394"/>
      <c r="AZ71" s="394"/>
      <c r="BA71" s="394"/>
      <c r="BB71" s="394"/>
      <c r="BC71" s="394"/>
      <c r="BD71" s="394"/>
      <c r="BE71" s="394"/>
      <c r="BF71" s="394"/>
      <c r="BG71" s="394"/>
      <c r="BH71" s="394"/>
      <c r="BI71" s="394"/>
      <c r="BJ71" s="394"/>
      <c r="BK71" s="394"/>
      <c r="BL71" s="394"/>
      <c r="BM71" s="394"/>
      <c r="BN71" s="394"/>
      <c r="BO71" s="394"/>
      <c r="BP71" s="394"/>
      <c r="BQ71" s="394"/>
      <c r="BR71" s="394"/>
      <c r="BS71" s="394"/>
      <c r="BT71" s="394"/>
      <c r="BU71" s="394"/>
      <c r="BV71" s="394"/>
      <c r="BW71" s="394"/>
      <c r="BX71" s="394"/>
      <c r="BY71" s="394"/>
      <c r="BZ71" s="394"/>
      <c r="CA71" s="394"/>
      <c r="CB71" s="394"/>
      <c r="CC71" s="394"/>
      <c r="CD71" s="394"/>
      <c r="CE71" s="394"/>
      <c r="CF71" s="394"/>
      <c r="CG71" s="394"/>
      <c r="CH71" s="394"/>
      <c r="CI71" s="394"/>
      <c r="CJ71" s="394"/>
      <c r="CK71" s="394"/>
      <c r="CL71" s="394"/>
      <c r="CM71" s="394"/>
      <c r="CN71" s="394"/>
      <c r="CO71" s="394"/>
      <c r="CP71" s="394"/>
      <c r="CQ71" s="394"/>
      <c r="CR71" s="394"/>
      <c r="CS71" s="394"/>
      <c r="CT71" s="394"/>
      <c r="CU71" s="394"/>
      <c r="CV71" s="394"/>
      <c r="CW71" s="394"/>
      <c r="CX71" s="394"/>
      <c r="CY71" s="394"/>
      <c r="CZ71" s="394"/>
      <c r="DA71" s="394"/>
      <c r="DB71" s="394"/>
      <c r="DC71" s="394"/>
      <c r="DD71" s="394"/>
      <c r="DE71" s="394"/>
      <c r="DF71" s="394"/>
      <c r="DG71" s="394"/>
      <c r="DH71" s="394"/>
      <c r="DI71" s="394"/>
      <c r="DJ71" s="394"/>
      <c r="DK71" s="394"/>
      <c r="DL71" s="394"/>
      <c r="DM71" s="394"/>
      <c r="DN71" s="394"/>
      <c r="DO71" s="394"/>
      <c r="DP71" s="394"/>
      <c r="DQ71" s="394"/>
      <c r="DR71" s="394"/>
      <c r="DS71" s="394"/>
      <c r="DT71" s="394"/>
      <c r="DU71" s="394"/>
      <c r="DV71" s="394"/>
      <c r="DW71" s="394"/>
      <c r="DX71" s="394"/>
      <c r="DY71" s="394"/>
      <c r="DZ71" s="394"/>
      <c r="EA71" s="394"/>
      <c r="EB71" s="394"/>
      <c r="EC71" s="394"/>
      <c r="ED71" s="394"/>
      <c r="EE71" s="394"/>
      <c r="EF71" s="394"/>
      <c r="EG71" s="394"/>
      <c r="EH71" s="394"/>
      <c r="EI71" s="394"/>
      <c r="EJ71" s="394"/>
      <c r="EK71" s="394"/>
      <c r="EL71" s="394"/>
      <c r="EM71" s="394"/>
      <c r="EN71" s="394"/>
      <c r="EO71" s="394"/>
      <c r="EP71" s="394"/>
      <c r="EQ71" s="394"/>
      <c r="ER71" s="394"/>
      <c r="ES71" s="394"/>
      <c r="ET71" s="394"/>
      <c r="EU71" s="394"/>
      <c r="EV71" s="394"/>
      <c r="EW71" s="394"/>
      <c r="EX71" s="394"/>
      <c r="EY71" s="394"/>
      <c r="EZ71" s="394"/>
      <c r="FA71" s="394"/>
      <c r="FB71" s="394"/>
      <c r="FC71" s="394"/>
      <c r="FD71" s="394"/>
      <c r="FE71" s="394"/>
      <c r="FF71" s="394"/>
      <c r="FG71" s="394"/>
      <c r="FH71" s="394"/>
      <c r="FI71" s="394"/>
      <c r="FJ71" s="394"/>
      <c r="FK71" s="394"/>
      <c r="FL71" s="394"/>
      <c r="FM71" s="394"/>
      <c r="FN71" s="394"/>
      <c r="FO71" s="394"/>
      <c r="FP71" s="394"/>
      <c r="FQ71" s="394"/>
      <c r="FR71" s="394"/>
      <c r="FS71" s="394"/>
      <c r="FT71" s="394"/>
      <c r="FU71" s="394"/>
      <c r="FV71" s="394"/>
      <c r="FW71" s="394"/>
      <c r="FX71" s="394"/>
      <c r="FY71" s="394"/>
      <c r="FZ71" s="394"/>
      <c r="GA71" s="394"/>
      <c r="GB71" s="394"/>
      <c r="GC71" s="394"/>
      <c r="GD71" s="394"/>
      <c r="GE71" s="394"/>
      <c r="GF71" s="394"/>
      <c r="GG71" s="394"/>
      <c r="GH71" s="394"/>
      <c r="GI71" s="394"/>
      <c r="GJ71" s="394"/>
      <c r="GK71" s="394"/>
      <c r="GL71" s="394"/>
      <c r="GM71" s="394"/>
      <c r="GN71" s="394"/>
      <c r="GO71" s="394"/>
      <c r="GP71" s="394"/>
      <c r="GQ71" s="394"/>
      <c r="GR71" s="394"/>
      <c r="GS71" s="394"/>
      <c r="GT71" s="394"/>
      <c r="GU71" s="394"/>
      <c r="GV71" s="394"/>
      <c r="GW71" s="394"/>
      <c r="GX71" s="394"/>
      <c r="GY71" s="394"/>
      <c r="GZ71" s="394"/>
      <c r="HA71" s="394"/>
      <c r="HB71" s="394"/>
      <c r="HC71" s="394"/>
      <c r="HD71" s="394"/>
      <c r="HE71" s="394"/>
      <c r="HF71" s="394"/>
      <c r="HG71" s="394"/>
      <c r="HH71" s="394"/>
      <c r="HI71" s="394"/>
      <c r="HJ71" s="394"/>
      <c r="HK71" s="394"/>
      <c r="HL71" s="394"/>
      <c r="HM71" s="394"/>
      <c r="HN71" s="394"/>
      <c r="HO71" s="394"/>
      <c r="HP71" s="394"/>
      <c r="HQ71" s="394"/>
      <c r="HR71" s="394"/>
      <c r="HS71" s="394"/>
      <c r="HT71" s="394"/>
      <c r="HU71" s="394"/>
      <c r="HV71" s="394"/>
      <c r="HW71" s="394"/>
      <c r="HX71" s="394"/>
      <c r="HY71" s="394"/>
      <c r="HZ71" s="394"/>
      <c r="IA71" s="394"/>
      <c r="IB71" s="394"/>
      <c r="IC71" s="394"/>
      <c r="ID71" s="394"/>
      <c r="IE71" s="394"/>
      <c r="IF71" s="394"/>
      <c r="IG71" s="394"/>
      <c r="IH71" s="394"/>
      <c r="II71" s="394"/>
      <c r="IJ71" s="394"/>
      <c r="IK71" s="394"/>
      <c r="IL71" s="394"/>
      <c r="IM71" s="394"/>
      <c r="IN71" s="394"/>
      <c r="IO71" s="394"/>
      <c r="IP71" s="394"/>
      <c r="IQ71" s="394"/>
      <c r="IR71" s="394"/>
      <c r="IS71" s="394"/>
      <c r="IT71" s="394"/>
      <c r="IU71" s="394"/>
      <c r="IV71" s="394"/>
      <c r="IW71" s="394"/>
      <c r="IX71" s="394"/>
      <c r="IY71" s="394"/>
    </row>
    <row r="72" spans="1:259" s="145" customFormat="1" ht="21.75" customHeight="1" x14ac:dyDescent="0.5">
      <c r="A72" s="145" t="s">
        <v>79</v>
      </c>
      <c r="D72" s="235"/>
      <c r="E72" s="235"/>
      <c r="F72" s="235"/>
      <c r="G72" s="235"/>
      <c r="H72" s="235"/>
      <c r="I72" s="235"/>
      <c r="J72" s="235"/>
      <c r="K72" s="235"/>
      <c r="L72" s="235"/>
    </row>
    <row r="73" spans="1:259" s="145" customFormat="1" ht="21.75" customHeight="1" x14ac:dyDescent="0.5">
      <c r="A73" s="145" t="s">
        <v>80</v>
      </c>
    </row>
    <row r="74" spans="1:259" s="145" customFormat="1" ht="21.75" customHeight="1" x14ac:dyDescent="0.5">
      <c r="A74" s="145" t="s">
        <v>14</v>
      </c>
      <c r="C74" s="99"/>
      <c r="D74" s="99"/>
      <c r="E74" s="235"/>
      <c r="F74" s="27"/>
      <c r="G74" s="27"/>
      <c r="H74" s="27"/>
      <c r="I74" s="27"/>
    </row>
    <row r="75" spans="1:259" s="27" customFormat="1" ht="21.75" customHeight="1" x14ac:dyDescent="0.5">
      <c r="A75" s="103" t="s">
        <v>71</v>
      </c>
      <c r="B75" s="28"/>
      <c r="C75" s="28"/>
      <c r="D75" s="103"/>
      <c r="E75" s="103"/>
      <c r="F75" s="103"/>
      <c r="G75" s="103"/>
      <c r="H75" s="103"/>
      <c r="I75" s="103"/>
      <c r="J75" s="33"/>
      <c r="K75" s="33"/>
      <c r="L75" s="33"/>
      <c r="M75" s="400"/>
      <c r="N75" s="399"/>
      <c r="O75" s="400"/>
      <c r="P75" s="399"/>
      <c r="Q75" s="400"/>
      <c r="R75" s="399"/>
      <c r="S75" s="400"/>
    </row>
    <row r="76" spans="1:259" s="5" customFormat="1" ht="21.75" customHeight="1" x14ac:dyDescent="0.5">
      <c r="A76" s="391"/>
      <c r="B76" s="11"/>
      <c r="C76" s="11"/>
      <c r="D76" s="31" t="s">
        <v>63</v>
      </c>
      <c r="E76" s="12" t="s">
        <v>73</v>
      </c>
      <c r="F76" s="13"/>
      <c r="G76" s="13"/>
      <c r="H76" s="14"/>
      <c r="I76" s="16" t="s">
        <v>75</v>
      </c>
      <c r="J76" s="31" t="s">
        <v>65</v>
      </c>
      <c r="K76" s="15" t="s">
        <v>67</v>
      </c>
      <c r="L76" s="31" t="s">
        <v>69</v>
      </c>
      <c r="M76" s="589">
        <f>E79</f>
        <v>20000</v>
      </c>
      <c r="N76" s="5">
        <v>1</v>
      </c>
    </row>
    <row r="77" spans="1:259" s="5" customFormat="1" ht="21.75" customHeight="1" x14ac:dyDescent="0.5">
      <c r="A77" s="392" t="s">
        <v>61</v>
      </c>
      <c r="B77" s="392" t="s">
        <v>12</v>
      </c>
      <c r="C77" s="392" t="s">
        <v>62</v>
      </c>
      <c r="D77" s="2" t="s">
        <v>64</v>
      </c>
      <c r="E77" s="16">
        <v>2560</v>
      </c>
      <c r="F77" s="16"/>
      <c r="G77" s="16">
        <v>2561</v>
      </c>
      <c r="H77" s="16">
        <v>2562</v>
      </c>
      <c r="I77" s="26" t="s">
        <v>76</v>
      </c>
      <c r="J77" s="2" t="s">
        <v>66</v>
      </c>
      <c r="K77" s="17" t="s">
        <v>68</v>
      </c>
      <c r="L77" s="2" t="s">
        <v>70</v>
      </c>
      <c r="M77" s="24"/>
    </row>
    <row r="78" spans="1:259" s="5" customFormat="1" ht="21.75" customHeight="1" x14ac:dyDescent="0.5">
      <c r="A78" s="393"/>
      <c r="B78" s="18"/>
      <c r="C78" s="18"/>
      <c r="D78" s="3"/>
      <c r="E78" s="19" t="s">
        <v>9</v>
      </c>
      <c r="F78" s="19"/>
      <c r="G78" s="19" t="s">
        <v>9</v>
      </c>
      <c r="H78" s="19" t="s">
        <v>9</v>
      </c>
      <c r="I78" s="95"/>
      <c r="J78" s="20"/>
      <c r="K78" s="20"/>
      <c r="L78" s="20"/>
      <c r="M78" s="394"/>
    </row>
    <row r="79" spans="1:259" s="5" customFormat="1" ht="21.75" customHeight="1" x14ac:dyDescent="0.5">
      <c r="A79" s="31">
        <v>1</v>
      </c>
      <c r="B79" s="128" t="s">
        <v>1338</v>
      </c>
      <c r="C79" s="128" t="s">
        <v>1339</v>
      </c>
      <c r="D79" s="128" t="s">
        <v>469</v>
      </c>
      <c r="E79" s="244">
        <v>20000</v>
      </c>
      <c r="F79" s="9"/>
      <c r="G79" s="9"/>
      <c r="H79" s="9"/>
      <c r="I79" s="43" t="s">
        <v>11</v>
      </c>
      <c r="J79" s="128" t="s">
        <v>472</v>
      </c>
      <c r="K79" s="98"/>
      <c r="L79" s="43" t="s">
        <v>450</v>
      </c>
      <c r="M79" s="394"/>
    </row>
    <row r="80" spans="1:259" s="5" customFormat="1" ht="21.75" customHeight="1" x14ac:dyDescent="0.5">
      <c r="A80" s="118"/>
      <c r="B80" s="127" t="s">
        <v>1337</v>
      </c>
      <c r="C80" s="127" t="s">
        <v>1340</v>
      </c>
      <c r="D80" s="127"/>
      <c r="E80" s="68" t="s">
        <v>93</v>
      </c>
      <c r="F80" s="7"/>
      <c r="G80" s="7"/>
      <c r="H80" s="7"/>
      <c r="I80" s="53" t="s">
        <v>12</v>
      </c>
      <c r="J80" s="127" t="s">
        <v>473</v>
      </c>
      <c r="K80" s="98"/>
      <c r="L80" s="127" t="s">
        <v>451</v>
      </c>
      <c r="M80" s="394"/>
    </row>
    <row r="81" spans="1:259" s="5" customFormat="1" ht="21.75" customHeight="1" x14ac:dyDescent="0.5">
      <c r="A81" s="118"/>
      <c r="B81" s="127"/>
      <c r="C81" s="127" t="s">
        <v>1341</v>
      </c>
      <c r="D81" s="127"/>
      <c r="E81" s="129"/>
      <c r="F81" s="119"/>
      <c r="G81" s="119"/>
      <c r="H81" s="7"/>
      <c r="J81" s="127"/>
      <c r="K81" s="2"/>
      <c r="L81" s="127"/>
      <c r="M81" s="394"/>
    </row>
    <row r="82" spans="1:259" s="5" customFormat="1" ht="21.75" customHeight="1" x14ac:dyDescent="0.5">
      <c r="A82" s="118"/>
      <c r="B82" s="127"/>
      <c r="C82" s="127" t="s">
        <v>1342</v>
      </c>
      <c r="D82" s="127"/>
      <c r="E82" s="129"/>
      <c r="F82" s="119"/>
      <c r="G82" s="119"/>
      <c r="H82" s="7"/>
      <c r="J82" s="127"/>
      <c r="K82" s="98"/>
      <c r="L82" s="127"/>
      <c r="M82" s="394"/>
    </row>
    <row r="83" spans="1:259" s="5" customFormat="1" ht="21.75" customHeight="1" x14ac:dyDescent="0.5">
      <c r="A83" s="118"/>
      <c r="B83" s="127"/>
      <c r="C83" s="127"/>
      <c r="D83" s="127"/>
      <c r="E83" s="129"/>
      <c r="F83" s="119"/>
      <c r="G83" s="119"/>
      <c r="H83" s="7"/>
      <c r="J83" s="127"/>
      <c r="K83" s="98"/>
      <c r="L83" s="127"/>
      <c r="M83" s="425"/>
    </row>
    <row r="84" spans="1:259" s="5" customFormat="1" ht="21.75" customHeight="1" x14ac:dyDescent="0.5">
      <c r="A84" s="118"/>
      <c r="B84" s="127"/>
      <c r="C84" s="127"/>
      <c r="D84" s="127"/>
      <c r="E84" s="129"/>
      <c r="F84" s="119"/>
      <c r="G84" s="119"/>
      <c r="H84" s="7"/>
      <c r="J84" s="127"/>
      <c r="K84" s="98"/>
      <c r="L84" s="127"/>
      <c r="M84" s="425"/>
    </row>
    <row r="85" spans="1:259" s="5" customFormat="1" ht="21.75" customHeight="1" x14ac:dyDescent="0.5">
      <c r="A85" s="118"/>
      <c r="B85" s="127"/>
      <c r="C85" s="127"/>
      <c r="D85" s="127"/>
      <c r="E85" s="129"/>
      <c r="F85" s="119"/>
      <c r="G85" s="119"/>
      <c r="H85" s="7"/>
      <c r="J85" s="127"/>
      <c r="K85" s="98"/>
      <c r="L85" s="127"/>
      <c r="M85" s="425"/>
    </row>
    <row r="86" spans="1:259" s="5" customFormat="1" ht="21.75" customHeight="1" x14ac:dyDescent="0.5">
      <c r="A86" s="118"/>
      <c r="B86" s="127"/>
      <c r="C86" s="127"/>
      <c r="D86" s="127"/>
      <c r="E86" s="129"/>
      <c r="F86" s="119"/>
      <c r="G86" s="119"/>
      <c r="H86" s="7"/>
      <c r="J86" s="127"/>
      <c r="K86" s="98"/>
      <c r="L86" s="127"/>
      <c r="M86" s="425"/>
    </row>
    <row r="87" spans="1:259" s="5" customFormat="1" ht="21.75" customHeight="1" x14ac:dyDescent="0.5">
      <c r="A87" s="118"/>
      <c r="B87" s="127"/>
      <c r="C87" s="127"/>
      <c r="D87" s="127"/>
      <c r="E87" s="129"/>
      <c r="F87" s="119"/>
      <c r="G87" s="119"/>
      <c r="H87" s="7"/>
      <c r="J87" s="127"/>
      <c r="K87" s="98"/>
      <c r="L87" s="127"/>
      <c r="M87" s="425"/>
    </row>
    <row r="88" spans="1:259" s="5" customFormat="1" ht="21.75" customHeight="1" x14ac:dyDescent="0.5">
      <c r="A88" s="118"/>
      <c r="B88" s="127"/>
      <c r="C88" s="127"/>
      <c r="D88" s="127"/>
      <c r="E88" s="129"/>
      <c r="F88" s="119"/>
      <c r="G88" s="119"/>
      <c r="H88" s="7"/>
      <c r="J88" s="127"/>
      <c r="K88" s="98"/>
      <c r="L88" s="127"/>
      <c r="M88" s="425"/>
    </row>
    <row r="89" spans="1:259" s="5" customFormat="1" ht="21.75" customHeight="1" x14ac:dyDescent="0.5">
      <c r="A89" s="118"/>
      <c r="B89" s="127"/>
      <c r="C89" s="127"/>
      <c r="D89" s="127"/>
      <c r="E89" s="129"/>
      <c r="F89" s="119"/>
      <c r="G89" s="119"/>
      <c r="H89" s="7"/>
      <c r="J89" s="127"/>
      <c r="K89" s="98"/>
      <c r="L89" s="127"/>
      <c r="M89" s="425"/>
    </row>
    <row r="90" spans="1:259" s="5" customFormat="1" ht="21.75" customHeight="1" x14ac:dyDescent="0.5">
      <c r="A90" s="118"/>
      <c r="B90" s="127"/>
      <c r="C90" s="127"/>
      <c r="D90" s="127"/>
      <c r="E90" s="129"/>
      <c r="F90" s="119"/>
      <c r="G90" s="119"/>
      <c r="H90" s="7"/>
      <c r="J90" s="127"/>
      <c r="K90" s="98"/>
      <c r="L90" s="127"/>
      <c r="M90" s="425"/>
    </row>
    <row r="91" spans="1:259" s="5" customFormat="1" ht="21.75" customHeight="1" x14ac:dyDescent="0.5">
      <c r="A91" s="3"/>
      <c r="B91" s="8"/>
      <c r="C91" s="8"/>
      <c r="D91" s="8"/>
      <c r="E91" s="393"/>
      <c r="F91" s="393"/>
      <c r="G91" s="393"/>
      <c r="H91" s="8"/>
      <c r="I91" s="21"/>
      <c r="J91" s="8"/>
      <c r="K91" s="149"/>
      <c r="L91" s="8"/>
      <c r="M91" s="394"/>
    </row>
    <row r="92" spans="1:259" s="5" customFormat="1" ht="21.75" customHeight="1" x14ac:dyDescent="0.5">
      <c r="A92" s="827" t="s">
        <v>2738</v>
      </c>
      <c r="B92" s="827"/>
      <c r="C92" s="827"/>
      <c r="D92" s="827"/>
      <c r="E92" s="827"/>
      <c r="F92" s="827"/>
      <c r="G92" s="827"/>
      <c r="H92" s="827"/>
      <c r="I92" s="827"/>
      <c r="J92" s="856" t="s">
        <v>2737</v>
      </c>
      <c r="K92" s="856"/>
      <c r="L92" s="856"/>
      <c r="M92" s="10"/>
    </row>
    <row r="93" spans="1:259" s="5" customFormat="1" ht="21.75" customHeight="1" x14ac:dyDescent="0.5">
      <c r="A93" s="431"/>
      <c r="B93" s="431"/>
      <c r="C93" s="431"/>
      <c r="D93" s="431"/>
      <c r="E93" s="431"/>
      <c r="F93" s="431"/>
      <c r="G93" s="431"/>
      <c r="H93" s="431"/>
      <c r="I93" s="431"/>
      <c r="J93" s="431"/>
      <c r="K93" s="431"/>
      <c r="L93" s="431"/>
      <c r="M93" s="10"/>
    </row>
    <row r="94" spans="1:259" s="394" customFormat="1" ht="21.75" customHeight="1" x14ac:dyDescent="0.5">
      <c r="A94" s="924" t="s">
        <v>2704</v>
      </c>
      <c r="B94" s="924"/>
      <c r="C94" s="924"/>
      <c r="D94" s="924"/>
      <c r="E94" s="924"/>
      <c r="F94" s="924"/>
      <c r="G94" s="924"/>
      <c r="H94" s="924"/>
      <c r="I94" s="924"/>
      <c r="J94" s="924"/>
      <c r="K94" s="924"/>
      <c r="L94" s="924"/>
      <c r="M94" s="61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</row>
    <row r="95" spans="1:259" s="145" customFormat="1" ht="21.75" customHeight="1" x14ac:dyDescent="0.5">
      <c r="A95" s="145" t="s">
        <v>79</v>
      </c>
      <c r="D95" s="235"/>
      <c r="E95" s="235"/>
      <c r="F95" s="235"/>
      <c r="G95" s="235"/>
      <c r="H95" s="235"/>
      <c r="I95" s="235"/>
      <c r="J95" s="235"/>
      <c r="K95" s="235"/>
      <c r="L95" s="235"/>
    </row>
    <row r="96" spans="1:259" s="145" customFormat="1" ht="21.75" customHeight="1" x14ac:dyDescent="0.5">
      <c r="A96" s="145" t="s">
        <v>80</v>
      </c>
    </row>
    <row r="97" spans="1:259" s="145" customFormat="1" ht="21.75" customHeight="1" x14ac:dyDescent="0.5">
      <c r="A97" s="145" t="s">
        <v>14</v>
      </c>
      <c r="C97" s="99"/>
      <c r="D97" s="99"/>
      <c r="E97" s="235"/>
      <c r="F97" s="27"/>
      <c r="G97" s="27"/>
      <c r="H97" s="27"/>
      <c r="I97" s="27"/>
    </row>
    <row r="98" spans="1:259" s="27" customFormat="1" ht="21.75" customHeight="1" x14ac:dyDescent="0.5">
      <c r="A98" s="103" t="s">
        <v>4</v>
      </c>
      <c r="B98" s="28"/>
      <c r="C98" s="28"/>
      <c r="D98" s="103"/>
      <c r="E98" s="103"/>
      <c r="F98" s="103"/>
      <c r="G98" s="103"/>
      <c r="H98" s="103"/>
      <c r="I98" s="103"/>
      <c r="J98" s="33"/>
      <c r="K98" s="33"/>
      <c r="L98" s="33"/>
      <c r="M98" s="400"/>
      <c r="N98" s="598"/>
      <c r="O98" s="599"/>
      <c r="P98" s="598"/>
      <c r="Q98" s="599"/>
      <c r="R98" s="598"/>
      <c r="S98" s="599"/>
      <c r="T98" s="600"/>
      <c r="U98" s="600"/>
      <c r="V98" s="600"/>
      <c r="W98" s="600"/>
      <c r="X98" s="600"/>
      <c r="Y98" s="600"/>
      <c r="Z98" s="600"/>
      <c r="AA98" s="600"/>
      <c r="AB98" s="600"/>
      <c r="AC98" s="600"/>
      <c r="AD98" s="600"/>
      <c r="AE98" s="600"/>
      <c r="AF98" s="600"/>
      <c r="AG98" s="600"/>
      <c r="AH98" s="600"/>
      <c r="AI98" s="600"/>
      <c r="AJ98" s="600"/>
      <c r="AK98" s="600"/>
      <c r="AL98" s="600"/>
      <c r="AM98" s="600"/>
      <c r="AN98" s="600"/>
      <c r="AO98" s="600"/>
      <c r="AP98" s="600"/>
      <c r="AQ98" s="600"/>
      <c r="AR98" s="600"/>
      <c r="AS98" s="600"/>
      <c r="AT98" s="600"/>
      <c r="AU98" s="600"/>
      <c r="AV98" s="600"/>
      <c r="AW98" s="600"/>
      <c r="AX98" s="600"/>
      <c r="AY98" s="600"/>
      <c r="AZ98" s="600"/>
      <c r="BA98" s="600"/>
      <c r="BB98" s="600"/>
      <c r="BC98" s="600"/>
      <c r="BD98" s="600"/>
      <c r="BE98" s="600"/>
      <c r="BF98" s="600"/>
      <c r="BG98" s="600"/>
      <c r="BH98" s="600"/>
      <c r="BI98" s="600"/>
      <c r="BJ98" s="600"/>
      <c r="BK98" s="600"/>
      <c r="BL98" s="600"/>
      <c r="BM98" s="600"/>
      <c r="BN98" s="600"/>
      <c r="BO98" s="600"/>
      <c r="BP98" s="600"/>
      <c r="BQ98" s="600"/>
      <c r="BR98" s="600"/>
      <c r="BS98" s="600"/>
      <c r="BT98" s="600"/>
      <c r="BU98" s="600"/>
      <c r="BV98" s="600"/>
      <c r="BW98" s="600"/>
      <c r="BX98" s="600"/>
      <c r="BY98" s="600"/>
      <c r="BZ98" s="600"/>
      <c r="CA98" s="600"/>
      <c r="CB98" s="600"/>
      <c r="CC98" s="600"/>
      <c r="CD98" s="600"/>
      <c r="CE98" s="600"/>
      <c r="CF98" s="600"/>
      <c r="CG98" s="600"/>
      <c r="CH98" s="600"/>
      <c r="CI98" s="600"/>
      <c r="CJ98" s="600"/>
      <c r="CK98" s="600"/>
      <c r="CL98" s="600"/>
      <c r="CM98" s="600"/>
      <c r="CN98" s="600"/>
      <c r="CO98" s="600"/>
      <c r="CP98" s="600"/>
      <c r="CQ98" s="600"/>
      <c r="CR98" s="600"/>
      <c r="CS98" s="600"/>
      <c r="CT98" s="600"/>
      <c r="CU98" s="600"/>
      <c r="CV98" s="600"/>
      <c r="CW98" s="600"/>
      <c r="CX98" s="600"/>
      <c r="CY98" s="600"/>
      <c r="CZ98" s="600"/>
      <c r="DA98" s="600"/>
      <c r="DB98" s="600"/>
      <c r="DC98" s="600"/>
      <c r="DD98" s="600"/>
      <c r="DE98" s="600"/>
      <c r="DF98" s="600"/>
      <c r="DG98" s="600"/>
      <c r="DH98" s="600"/>
      <c r="DI98" s="600"/>
      <c r="DJ98" s="600"/>
      <c r="DK98" s="600"/>
      <c r="DL98" s="600"/>
      <c r="DM98" s="600"/>
      <c r="DN98" s="600"/>
      <c r="DO98" s="600"/>
      <c r="DP98" s="600"/>
      <c r="DQ98" s="600"/>
      <c r="DR98" s="600"/>
      <c r="DS98" s="600"/>
      <c r="DT98" s="600"/>
      <c r="DU98" s="600"/>
      <c r="DV98" s="600"/>
      <c r="DW98" s="600"/>
      <c r="DX98" s="600"/>
      <c r="DY98" s="600"/>
      <c r="DZ98" s="600"/>
      <c r="EA98" s="600"/>
      <c r="EB98" s="600"/>
      <c r="EC98" s="600"/>
      <c r="ED98" s="600"/>
      <c r="EE98" s="600"/>
      <c r="EF98" s="600"/>
      <c r="EG98" s="600"/>
      <c r="EH98" s="600"/>
      <c r="EI98" s="600"/>
      <c r="EJ98" s="600"/>
      <c r="EK98" s="600"/>
      <c r="EL98" s="600"/>
      <c r="EM98" s="600"/>
      <c r="EN98" s="600"/>
      <c r="EO98" s="600"/>
      <c r="EP98" s="600"/>
      <c r="EQ98" s="600"/>
      <c r="ER98" s="600"/>
      <c r="ES98" s="600"/>
      <c r="ET98" s="600"/>
      <c r="EU98" s="600"/>
      <c r="EV98" s="600"/>
      <c r="EW98" s="600"/>
      <c r="EX98" s="600"/>
      <c r="EY98" s="600"/>
      <c r="EZ98" s="600"/>
      <c r="FA98" s="600"/>
      <c r="FB98" s="600"/>
      <c r="FC98" s="600"/>
      <c r="FD98" s="600"/>
      <c r="FE98" s="600"/>
      <c r="FF98" s="600"/>
      <c r="FG98" s="600"/>
      <c r="FH98" s="600"/>
      <c r="FI98" s="600"/>
      <c r="FJ98" s="600"/>
      <c r="FK98" s="600"/>
      <c r="FL98" s="600"/>
      <c r="FM98" s="600"/>
      <c r="FN98" s="600"/>
      <c r="FO98" s="600"/>
      <c r="FP98" s="600"/>
      <c r="FQ98" s="600"/>
      <c r="FR98" s="600"/>
      <c r="FS98" s="600"/>
      <c r="FT98" s="600"/>
      <c r="FU98" s="600"/>
      <c r="FV98" s="600"/>
      <c r="FW98" s="600"/>
      <c r="FX98" s="600"/>
      <c r="FY98" s="600"/>
      <c r="FZ98" s="600"/>
      <c r="GA98" s="600"/>
      <c r="GB98" s="600"/>
      <c r="GC98" s="600"/>
      <c r="GD98" s="600"/>
      <c r="GE98" s="600"/>
      <c r="GF98" s="600"/>
      <c r="GG98" s="600"/>
      <c r="GH98" s="600"/>
      <c r="GI98" s="600"/>
      <c r="GJ98" s="600"/>
      <c r="GK98" s="600"/>
      <c r="GL98" s="600"/>
      <c r="GM98" s="600"/>
      <c r="GN98" s="600"/>
      <c r="GO98" s="600"/>
      <c r="GP98" s="600"/>
      <c r="GQ98" s="600"/>
      <c r="GR98" s="600"/>
      <c r="GS98" s="600"/>
      <c r="GT98" s="600"/>
      <c r="GU98" s="600"/>
      <c r="GV98" s="600"/>
      <c r="GW98" s="600"/>
      <c r="GX98" s="600"/>
      <c r="GY98" s="600"/>
      <c r="GZ98" s="600"/>
      <c r="HA98" s="600"/>
      <c r="HB98" s="600"/>
      <c r="HC98" s="600"/>
      <c r="HD98" s="600"/>
      <c r="HE98" s="600"/>
      <c r="HF98" s="600"/>
      <c r="HG98" s="600"/>
      <c r="HH98" s="600"/>
      <c r="HI98" s="600"/>
      <c r="HJ98" s="600"/>
      <c r="HK98" s="600"/>
      <c r="HL98" s="600"/>
      <c r="HM98" s="600"/>
      <c r="HN98" s="600"/>
      <c r="HO98" s="600"/>
      <c r="HP98" s="600"/>
      <c r="HQ98" s="600"/>
      <c r="HR98" s="600"/>
      <c r="HS98" s="600"/>
      <c r="HT98" s="600"/>
      <c r="HU98" s="600"/>
      <c r="HV98" s="600"/>
      <c r="HW98" s="600"/>
      <c r="HX98" s="600"/>
      <c r="HY98" s="600"/>
      <c r="HZ98" s="600"/>
      <c r="IA98" s="600"/>
      <c r="IB98" s="600"/>
      <c r="IC98" s="600"/>
      <c r="ID98" s="600"/>
      <c r="IE98" s="600"/>
      <c r="IF98" s="600"/>
      <c r="IG98" s="600"/>
      <c r="IH98" s="600"/>
      <c r="II98" s="600"/>
      <c r="IJ98" s="600"/>
      <c r="IK98" s="600"/>
      <c r="IL98" s="600"/>
      <c r="IM98" s="600"/>
      <c r="IN98" s="600"/>
      <c r="IO98" s="600"/>
      <c r="IP98" s="600"/>
      <c r="IQ98" s="600"/>
      <c r="IR98" s="600"/>
      <c r="IS98" s="600"/>
      <c r="IT98" s="600"/>
      <c r="IU98" s="600"/>
      <c r="IV98" s="600"/>
      <c r="IW98" s="600"/>
      <c r="IX98" s="600"/>
      <c r="IY98" s="600"/>
    </row>
    <row r="99" spans="1:259" s="5" customFormat="1" ht="21.75" customHeight="1" x14ac:dyDescent="0.5">
      <c r="A99" s="391"/>
      <c r="B99" s="11"/>
      <c r="C99" s="11"/>
      <c r="D99" s="31" t="s">
        <v>63</v>
      </c>
      <c r="E99" s="12" t="s">
        <v>73</v>
      </c>
      <c r="F99" s="13"/>
      <c r="G99" s="13"/>
      <c r="H99" s="14"/>
      <c r="I99" s="16" t="s">
        <v>75</v>
      </c>
      <c r="J99" s="31" t="s">
        <v>65</v>
      </c>
      <c r="K99" s="15" t="s">
        <v>67</v>
      </c>
      <c r="L99" s="31" t="s">
        <v>69</v>
      </c>
      <c r="M99" s="589">
        <f>E102+E106+E110+E121+E124+E129</f>
        <v>550000</v>
      </c>
      <c r="N99" s="22">
        <v>6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</row>
    <row r="100" spans="1:259" ht="21.75" customHeight="1" x14ac:dyDescent="0.5">
      <c r="A100" s="392" t="s">
        <v>61</v>
      </c>
      <c r="B100" s="392" t="s">
        <v>12</v>
      </c>
      <c r="C100" s="392" t="s">
        <v>62</v>
      </c>
      <c r="D100" s="2" t="s">
        <v>64</v>
      </c>
      <c r="E100" s="16">
        <v>2559</v>
      </c>
      <c r="F100" s="16"/>
      <c r="G100" s="16">
        <v>2560</v>
      </c>
      <c r="H100" s="16">
        <v>2561</v>
      </c>
      <c r="I100" s="26" t="s">
        <v>76</v>
      </c>
      <c r="J100" s="2" t="s">
        <v>66</v>
      </c>
      <c r="K100" s="17" t="s">
        <v>68</v>
      </c>
      <c r="L100" s="2" t="s">
        <v>70</v>
      </c>
      <c r="M100" s="2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</row>
    <row r="101" spans="1:259" ht="21.75" customHeight="1" x14ac:dyDescent="0.5">
      <c r="A101" s="393"/>
      <c r="B101" s="18"/>
      <c r="C101" s="18"/>
      <c r="D101" s="3"/>
      <c r="E101" s="19" t="s">
        <v>9</v>
      </c>
      <c r="F101" s="19"/>
      <c r="G101" s="19" t="s">
        <v>9</v>
      </c>
      <c r="H101" s="19" t="s">
        <v>9</v>
      </c>
      <c r="I101" s="95"/>
      <c r="J101" s="20"/>
      <c r="K101" s="20"/>
      <c r="L101" s="20"/>
      <c r="M101" s="394"/>
    </row>
    <row r="102" spans="1:259" ht="21.75" customHeight="1" x14ac:dyDescent="0.5">
      <c r="A102" s="31">
        <v>1</v>
      </c>
      <c r="B102" s="9" t="s">
        <v>1347</v>
      </c>
      <c r="C102" s="9" t="s">
        <v>114</v>
      </c>
      <c r="D102" s="9" t="s">
        <v>98</v>
      </c>
      <c r="E102" s="573">
        <v>100000</v>
      </c>
      <c r="F102" s="116"/>
      <c r="G102" s="116"/>
      <c r="H102" s="114"/>
      <c r="I102" s="43" t="s">
        <v>11</v>
      </c>
      <c r="J102" s="9" t="s">
        <v>1463</v>
      </c>
      <c r="K102" s="41"/>
      <c r="L102" s="41" t="s">
        <v>450</v>
      </c>
      <c r="M102" s="44"/>
    </row>
    <row r="103" spans="1:259" s="35" customFormat="1" ht="21.75" customHeight="1" x14ac:dyDescent="0.5">
      <c r="A103" s="2"/>
      <c r="B103" s="7" t="s">
        <v>1348</v>
      </c>
      <c r="C103" s="7" t="s">
        <v>1346</v>
      </c>
      <c r="D103" s="7"/>
      <c r="E103" s="392" t="s">
        <v>93</v>
      </c>
      <c r="F103" s="392"/>
      <c r="G103" s="392"/>
      <c r="H103" s="71"/>
      <c r="I103" s="53" t="s">
        <v>12</v>
      </c>
      <c r="J103" s="7" t="s">
        <v>1462</v>
      </c>
      <c r="K103" s="41"/>
      <c r="L103" s="127" t="s">
        <v>451</v>
      </c>
      <c r="M103" s="4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</row>
    <row r="104" spans="1:259" s="35" customFormat="1" ht="21.75" customHeight="1" x14ac:dyDescent="0.5">
      <c r="A104" s="2"/>
      <c r="B104" s="7" t="s">
        <v>1349</v>
      </c>
      <c r="C104" s="7" t="s">
        <v>1345</v>
      </c>
      <c r="D104" s="7"/>
      <c r="E104" s="117"/>
      <c r="F104" s="392"/>
      <c r="G104" s="392"/>
      <c r="H104" s="71"/>
      <c r="J104" s="7" t="s">
        <v>115</v>
      </c>
      <c r="K104" s="41"/>
      <c r="L104" s="127"/>
      <c r="M104" s="4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</row>
    <row r="105" spans="1:259" s="35" customFormat="1" ht="21.75" customHeight="1" x14ac:dyDescent="0.5">
      <c r="A105" s="3"/>
      <c r="B105" s="8"/>
      <c r="C105" s="8"/>
      <c r="D105" s="8"/>
      <c r="E105" s="424"/>
      <c r="F105" s="424"/>
      <c r="G105" s="424"/>
      <c r="H105" s="73"/>
      <c r="I105" s="115"/>
      <c r="J105" s="8"/>
      <c r="K105" s="49"/>
      <c r="L105" s="8"/>
      <c r="M105" s="4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</row>
    <row r="106" spans="1:259" s="44" customFormat="1" ht="21.75" customHeight="1" x14ac:dyDescent="0.5">
      <c r="A106" s="40">
        <v>2</v>
      </c>
      <c r="B106" s="41" t="s">
        <v>2596</v>
      </c>
      <c r="C106" s="41" t="s">
        <v>1350</v>
      </c>
      <c r="D106" s="41" t="s">
        <v>469</v>
      </c>
      <c r="E106" s="151">
        <v>50000</v>
      </c>
      <c r="F106" s="63"/>
      <c r="G106" s="65"/>
      <c r="H106" s="65"/>
      <c r="I106" s="43" t="s">
        <v>11</v>
      </c>
      <c r="J106" s="41" t="s">
        <v>471</v>
      </c>
      <c r="K106" s="41"/>
      <c r="L106" s="41" t="s">
        <v>450</v>
      </c>
      <c r="N106" s="1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  <c r="IS106" s="35"/>
      <c r="IT106" s="35"/>
      <c r="IU106" s="35"/>
      <c r="IV106" s="35"/>
      <c r="IW106" s="35"/>
      <c r="IX106" s="35"/>
      <c r="IY106" s="35"/>
    </row>
    <row r="107" spans="1:259" s="44" customFormat="1" ht="21.75" customHeight="1" x14ac:dyDescent="0.5">
      <c r="A107" s="40"/>
      <c r="B107" s="127"/>
      <c r="C107" s="127" t="s">
        <v>1351</v>
      </c>
      <c r="D107" s="127"/>
      <c r="E107" s="68" t="s">
        <v>93</v>
      </c>
      <c r="F107" s="63"/>
      <c r="G107" s="63"/>
      <c r="H107" s="63"/>
      <c r="I107" s="53" t="s">
        <v>12</v>
      </c>
      <c r="J107" s="127" t="s">
        <v>1353</v>
      </c>
      <c r="K107" s="41"/>
      <c r="L107" s="127" t="s">
        <v>451</v>
      </c>
      <c r="N107" s="1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  <c r="IS107" s="35"/>
      <c r="IT107" s="35"/>
      <c r="IU107" s="35"/>
      <c r="IV107" s="35"/>
      <c r="IW107" s="35"/>
      <c r="IX107" s="35"/>
      <c r="IY107" s="35"/>
    </row>
    <row r="108" spans="1:259" s="35" customFormat="1" ht="21.75" customHeight="1" x14ac:dyDescent="0.5">
      <c r="A108" s="40"/>
      <c r="B108" s="41"/>
      <c r="C108" s="41" t="s">
        <v>141</v>
      </c>
      <c r="D108" s="41"/>
      <c r="E108" s="63"/>
      <c r="F108" s="63"/>
      <c r="G108" s="63"/>
      <c r="H108" s="63"/>
      <c r="I108" s="63"/>
      <c r="J108" s="127" t="s">
        <v>1354</v>
      </c>
      <c r="K108" s="41"/>
      <c r="L108" s="127"/>
      <c r="M108" s="44"/>
      <c r="N108" s="1"/>
    </row>
    <row r="109" spans="1:259" s="35" customFormat="1" ht="21.75" customHeight="1" x14ac:dyDescent="0.5">
      <c r="A109" s="48"/>
      <c r="B109" s="49"/>
      <c r="C109" s="49"/>
      <c r="D109" s="49"/>
      <c r="E109" s="64"/>
      <c r="F109" s="64"/>
      <c r="G109" s="64"/>
      <c r="H109" s="64"/>
      <c r="I109" s="64"/>
      <c r="J109" s="49" t="s">
        <v>1352</v>
      </c>
      <c r="K109" s="49"/>
      <c r="L109" s="49"/>
      <c r="M109" s="44"/>
      <c r="N109" s="10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</row>
    <row r="110" spans="1:259" s="35" customFormat="1" ht="21.75" customHeight="1" x14ac:dyDescent="0.5">
      <c r="A110" s="40">
        <v>3</v>
      </c>
      <c r="B110" s="41" t="s">
        <v>2251</v>
      </c>
      <c r="C110" s="41" t="s">
        <v>2252</v>
      </c>
      <c r="D110" s="41" t="s">
        <v>2254</v>
      </c>
      <c r="E110" s="65">
        <v>100000</v>
      </c>
      <c r="F110" s="63"/>
      <c r="G110" s="63"/>
      <c r="H110" s="63"/>
      <c r="I110" s="43" t="s">
        <v>11</v>
      </c>
      <c r="J110" s="41" t="s">
        <v>462</v>
      </c>
      <c r="K110" s="41"/>
      <c r="L110" s="41" t="s">
        <v>450</v>
      </c>
      <c r="M110" s="44"/>
      <c r="N110" s="10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</row>
    <row r="111" spans="1:259" s="35" customFormat="1" ht="21.75" customHeight="1" x14ac:dyDescent="0.5">
      <c r="A111" s="40"/>
      <c r="B111" s="41"/>
      <c r="C111" s="41" t="s">
        <v>2253</v>
      </c>
      <c r="D111" s="225"/>
      <c r="E111" s="68" t="s">
        <v>93</v>
      </c>
      <c r="F111" s="63"/>
      <c r="G111" s="63"/>
      <c r="H111" s="63"/>
      <c r="I111" s="53" t="s">
        <v>12</v>
      </c>
      <c r="J111" s="41" t="s">
        <v>2255</v>
      </c>
      <c r="K111" s="41"/>
      <c r="L111" s="127" t="s">
        <v>451</v>
      </c>
      <c r="M111" s="44"/>
      <c r="N111" s="10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</row>
    <row r="112" spans="1:259" s="35" customFormat="1" ht="21.75" customHeight="1" x14ac:dyDescent="0.5">
      <c r="A112" s="40"/>
      <c r="B112" s="41"/>
      <c r="C112" s="41"/>
      <c r="D112" s="41"/>
      <c r="E112" s="63"/>
      <c r="F112" s="63"/>
      <c r="G112" s="63"/>
      <c r="H112" s="63"/>
      <c r="I112" s="63"/>
      <c r="L112" s="71"/>
      <c r="M112" s="44"/>
      <c r="N112" s="10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</row>
    <row r="113" spans="1:259" s="35" customFormat="1" ht="21.75" customHeight="1" x14ac:dyDescent="0.5">
      <c r="A113" s="40"/>
      <c r="B113" s="41"/>
      <c r="C113" s="41"/>
      <c r="D113" s="41"/>
      <c r="E113" s="63"/>
      <c r="F113" s="63"/>
      <c r="G113" s="63"/>
      <c r="H113" s="63"/>
      <c r="I113" s="63"/>
      <c r="J113" s="41"/>
      <c r="K113" s="41"/>
      <c r="L113" s="41"/>
      <c r="M113" s="44"/>
      <c r="N113" s="10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</row>
    <row r="114" spans="1:259" s="35" customFormat="1" ht="21.75" customHeight="1" x14ac:dyDescent="0.5">
      <c r="A114" s="48"/>
      <c r="B114" s="49"/>
      <c r="C114" s="49"/>
      <c r="D114" s="49"/>
      <c r="E114" s="64"/>
      <c r="F114" s="64"/>
      <c r="G114" s="64"/>
      <c r="H114" s="64"/>
      <c r="I114" s="64"/>
      <c r="J114" s="49"/>
      <c r="K114" s="49"/>
      <c r="L114" s="49"/>
      <c r="M114" s="44"/>
      <c r="N114" s="10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</row>
    <row r="115" spans="1:259" s="35" customFormat="1" ht="21.75" customHeight="1" x14ac:dyDescent="0.5">
      <c r="A115" s="827" t="s">
        <v>2738</v>
      </c>
      <c r="B115" s="827"/>
      <c r="C115" s="827"/>
      <c r="D115" s="827"/>
      <c r="E115" s="827"/>
      <c r="F115" s="827"/>
      <c r="G115" s="827"/>
      <c r="H115" s="827"/>
      <c r="I115" s="827"/>
      <c r="J115" s="856" t="s">
        <v>2737</v>
      </c>
      <c r="K115" s="856"/>
      <c r="L115" s="856"/>
      <c r="M115" s="44"/>
      <c r="N115" s="10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</row>
    <row r="116" spans="1:259" s="35" customFormat="1" ht="21.75" customHeight="1" x14ac:dyDescent="0.5">
      <c r="A116" s="443"/>
      <c r="B116" s="443"/>
      <c r="C116" s="443"/>
      <c r="D116" s="443"/>
      <c r="E116" s="443"/>
      <c r="F116" s="443"/>
      <c r="G116" s="443"/>
      <c r="H116" s="443"/>
      <c r="I116" s="443"/>
      <c r="J116" s="443"/>
      <c r="K116" s="443"/>
      <c r="L116" s="443"/>
      <c r="M116" s="44"/>
      <c r="N116" s="10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</row>
    <row r="117" spans="1:259" s="35" customFormat="1" ht="21.75" customHeight="1" x14ac:dyDescent="0.5">
      <c r="A117" s="927" t="s">
        <v>2705</v>
      </c>
      <c r="B117" s="927"/>
      <c r="C117" s="927"/>
      <c r="D117" s="927"/>
      <c r="E117" s="927"/>
      <c r="F117" s="927"/>
      <c r="G117" s="927"/>
      <c r="H117" s="927"/>
      <c r="I117" s="927"/>
      <c r="J117" s="927"/>
      <c r="K117" s="927"/>
      <c r="L117" s="927"/>
      <c r="M117" s="44"/>
      <c r="N117" s="10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</row>
    <row r="118" spans="1:259" s="5" customFormat="1" ht="21.75" customHeight="1" x14ac:dyDescent="0.5">
      <c r="A118" s="422"/>
      <c r="B118" s="11"/>
      <c r="C118" s="11"/>
      <c r="D118" s="31" t="s">
        <v>63</v>
      </c>
      <c r="E118" s="12" t="s">
        <v>73</v>
      </c>
      <c r="F118" s="13"/>
      <c r="G118" s="13"/>
      <c r="H118" s="14"/>
      <c r="I118" s="16" t="s">
        <v>75</v>
      </c>
      <c r="J118" s="31" t="s">
        <v>65</v>
      </c>
      <c r="K118" s="15" t="s">
        <v>67</v>
      </c>
      <c r="L118" s="31" t="s">
        <v>69</v>
      </c>
      <c r="M118" s="426"/>
      <c r="N118" s="2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</row>
    <row r="119" spans="1:259" ht="21.75" customHeight="1" x14ac:dyDescent="0.5">
      <c r="A119" s="423" t="s">
        <v>61</v>
      </c>
      <c r="B119" s="423" t="s">
        <v>12</v>
      </c>
      <c r="C119" s="423" t="s">
        <v>62</v>
      </c>
      <c r="D119" s="2" t="s">
        <v>64</v>
      </c>
      <c r="E119" s="16">
        <v>2559</v>
      </c>
      <c r="F119" s="16"/>
      <c r="G119" s="16">
        <v>2560</v>
      </c>
      <c r="H119" s="16">
        <v>2561</v>
      </c>
      <c r="I119" s="26" t="s">
        <v>76</v>
      </c>
      <c r="J119" s="2" t="s">
        <v>66</v>
      </c>
      <c r="K119" s="17" t="s">
        <v>68</v>
      </c>
      <c r="L119" s="2" t="s">
        <v>70</v>
      </c>
      <c r="M119" s="426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</row>
    <row r="120" spans="1:259" ht="21.75" customHeight="1" x14ac:dyDescent="0.5">
      <c r="A120" s="424"/>
      <c r="B120" s="18"/>
      <c r="C120" s="18"/>
      <c r="D120" s="3"/>
      <c r="E120" s="19" t="s">
        <v>9</v>
      </c>
      <c r="F120" s="19"/>
      <c r="G120" s="19" t="s">
        <v>9</v>
      </c>
      <c r="H120" s="19" t="s">
        <v>9</v>
      </c>
      <c r="I120" s="95"/>
      <c r="J120" s="20"/>
      <c r="K120" s="20"/>
      <c r="L120" s="20"/>
      <c r="M120" s="425"/>
    </row>
    <row r="121" spans="1:259" ht="21.95" customHeight="1" x14ac:dyDescent="0.5">
      <c r="A121" s="122">
        <v>4</v>
      </c>
      <c r="B121" s="313" t="s">
        <v>497</v>
      </c>
      <c r="C121" s="7" t="s">
        <v>482</v>
      </c>
      <c r="D121" s="41" t="s">
        <v>492</v>
      </c>
      <c r="E121" s="315">
        <v>30000</v>
      </c>
      <c r="F121" s="40"/>
      <c r="G121" s="40"/>
      <c r="H121" s="58"/>
      <c r="I121" s="43" t="s">
        <v>11</v>
      </c>
      <c r="J121" s="313" t="s">
        <v>1464</v>
      </c>
      <c r="K121" s="41" t="s">
        <v>450</v>
      </c>
      <c r="L121" s="43" t="s">
        <v>450</v>
      </c>
    </row>
    <row r="122" spans="1:259" ht="21.95" customHeight="1" x14ac:dyDescent="0.5">
      <c r="A122" s="40"/>
      <c r="B122" s="313"/>
      <c r="C122" s="7" t="s">
        <v>494</v>
      </c>
      <c r="D122" s="313"/>
      <c r="E122" s="314" t="s">
        <v>93</v>
      </c>
      <c r="F122" s="40"/>
      <c r="G122" s="40"/>
      <c r="H122" s="58"/>
      <c r="I122" s="53" t="s">
        <v>12</v>
      </c>
      <c r="J122" s="313" t="s">
        <v>1465</v>
      </c>
      <c r="K122" s="127" t="s">
        <v>451</v>
      </c>
      <c r="L122" s="127" t="s">
        <v>451</v>
      </c>
    </row>
    <row r="123" spans="1:259" ht="21.95" customHeight="1" x14ac:dyDescent="0.5">
      <c r="A123" s="126"/>
      <c r="B123" s="432"/>
      <c r="C123" s="432"/>
      <c r="D123" s="432"/>
      <c r="E123" s="433"/>
      <c r="F123" s="48"/>
      <c r="G123" s="48"/>
      <c r="H123" s="92"/>
      <c r="I123" s="92"/>
      <c r="J123" s="432"/>
      <c r="K123" s="432"/>
      <c r="L123" s="20"/>
    </row>
    <row r="124" spans="1:259" ht="21.95" customHeight="1" x14ac:dyDescent="0.5">
      <c r="A124" s="40">
        <v>5</v>
      </c>
      <c r="B124" s="41" t="s">
        <v>491</v>
      </c>
      <c r="C124" s="7" t="s">
        <v>482</v>
      </c>
      <c r="D124" s="41" t="s">
        <v>492</v>
      </c>
      <c r="E124" s="293">
        <v>250000</v>
      </c>
      <c r="F124" s="40"/>
      <c r="G124" s="40"/>
      <c r="H124" s="58"/>
      <c r="I124" s="43" t="s">
        <v>11</v>
      </c>
      <c r="J124" s="41" t="s">
        <v>1460</v>
      </c>
      <c r="K124" s="41" t="s">
        <v>450</v>
      </c>
      <c r="L124" s="41" t="s">
        <v>450</v>
      </c>
    </row>
    <row r="125" spans="1:259" ht="21.95" customHeight="1" x14ac:dyDescent="0.5">
      <c r="A125" s="40"/>
      <c r="B125" s="41" t="s">
        <v>493</v>
      </c>
      <c r="C125" s="7" t="s">
        <v>494</v>
      </c>
      <c r="D125" s="41"/>
      <c r="E125" s="68" t="s">
        <v>93</v>
      </c>
      <c r="F125" s="40"/>
      <c r="G125" s="40"/>
      <c r="H125" s="58"/>
      <c r="I125" s="53" t="s">
        <v>12</v>
      </c>
      <c r="J125" s="41" t="s">
        <v>1461</v>
      </c>
      <c r="K125" s="127" t="s">
        <v>451</v>
      </c>
      <c r="L125" s="127" t="s">
        <v>451</v>
      </c>
    </row>
    <row r="126" spans="1:259" ht="21.95" customHeight="1" x14ac:dyDescent="0.5">
      <c r="A126" s="40"/>
      <c r="B126" s="41" t="s">
        <v>495</v>
      </c>
      <c r="C126" s="41"/>
      <c r="D126" s="41"/>
      <c r="E126" s="40"/>
      <c r="F126" s="40"/>
      <c r="G126" s="40"/>
      <c r="H126" s="58"/>
      <c r="I126" s="58"/>
      <c r="J126" s="41" t="s">
        <v>715</v>
      </c>
      <c r="K126" s="41"/>
      <c r="L126" s="17"/>
    </row>
    <row r="127" spans="1:259" ht="21.95" customHeight="1" x14ac:dyDescent="0.5">
      <c r="A127" s="40"/>
      <c r="B127" s="7" t="s">
        <v>496</v>
      </c>
      <c r="C127" s="7"/>
      <c r="D127" s="7"/>
      <c r="E127" s="423"/>
      <c r="F127" s="112"/>
      <c r="G127" s="112"/>
      <c r="H127" s="58"/>
      <c r="I127" s="58"/>
      <c r="J127" s="7"/>
      <c r="K127" s="7"/>
      <c r="L127" s="17"/>
    </row>
    <row r="128" spans="1:259" s="35" customFormat="1" ht="21.75" customHeight="1" x14ac:dyDescent="0.5">
      <c r="A128" s="48"/>
      <c r="B128" s="49"/>
      <c r="C128" s="49"/>
      <c r="D128" s="49"/>
      <c r="E128" s="64"/>
      <c r="F128" s="64"/>
      <c r="G128" s="64"/>
      <c r="H128" s="64"/>
      <c r="I128" s="434"/>
      <c r="J128" s="49"/>
      <c r="K128" s="53"/>
      <c r="L128" s="41"/>
      <c r="M128" s="44"/>
      <c r="N128" s="10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</row>
    <row r="129" spans="1:13" s="5" customFormat="1" ht="21.75" customHeight="1" x14ac:dyDescent="0.5">
      <c r="A129" s="51">
        <v>6</v>
      </c>
      <c r="B129" s="127" t="s">
        <v>474</v>
      </c>
      <c r="C129" s="127" t="s">
        <v>1314</v>
      </c>
      <c r="D129" s="127" t="s">
        <v>102</v>
      </c>
      <c r="E129" s="329">
        <v>20000</v>
      </c>
      <c r="F129" s="40"/>
      <c r="G129" s="40"/>
      <c r="H129" s="7"/>
      <c r="I129" s="43" t="s">
        <v>11</v>
      </c>
      <c r="J129" s="127" t="s">
        <v>477</v>
      </c>
      <c r="K129" s="98"/>
      <c r="L129" s="43" t="s">
        <v>450</v>
      </c>
      <c r="M129" s="394"/>
    </row>
    <row r="130" spans="1:13" s="5" customFormat="1" ht="21.75" customHeight="1" x14ac:dyDescent="0.5">
      <c r="A130" s="40"/>
      <c r="B130" s="127" t="s">
        <v>475</v>
      </c>
      <c r="C130" s="127" t="s">
        <v>1315</v>
      </c>
      <c r="D130" s="127"/>
      <c r="E130" s="68" t="s">
        <v>93</v>
      </c>
      <c r="F130" s="40"/>
      <c r="G130" s="40"/>
      <c r="H130" s="7"/>
      <c r="I130" s="53" t="s">
        <v>12</v>
      </c>
      <c r="J130" s="127" t="s">
        <v>1317</v>
      </c>
      <c r="K130" s="98"/>
      <c r="L130" s="127" t="s">
        <v>451</v>
      </c>
      <c r="M130" s="394"/>
    </row>
    <row r="131" spans="1:13" s="5" customFormat="1" ht="21.75" customHeight="1" x14ac:dyDescent="0.5">
      <c r="A131" s="40"/>
      <c r="B131" s="127" t="s">
        <v>476</v>
      </c>
      <c r="C131" s="127" t="s">
        <v>1316</v>
      </c>
      <c r="D131" s="127"/>
      <c r="E131" s="129"/>
      <c r="F131" s="40"/>
      <c r="G131" s="40"/>
      <c r="H131" s="7"/>
      <c r="I131" s="10"/>
      <c r="J131" s="127" t="s">
        <v>1318</v>
      </c>
      <c r="K131" s="98"/>
      <c r="L131" s="127"/>
      <c r="M131" s="394"/>
    </row>
    <row r="132" spans="1:13" s="5" customFormat="1" ht="21.75" customHeight="1" x14ac:dyDescent="0.5">
      <c r="A132" s="40"/>
      <c r="B132" s="127"/>
      <c r="C132" s="127" t="s">
        <v>102</v>
      </c>
      <c r="D132" s="127"/>
      <c r="E132" s="129"/>
      <c r="F132" s="40"/>
      <c r="G132" s="40"/>
      <c r="H132" s="7"/>
      <c r="I132" s="10"/>
      <c r="J132" s="127"/>
      <c r="K132" s="98"/>
      <c r="L132" s="127"/>
      <c r="M132" s="394"/>
    </row>
    <row r="133" spans="1:13" s="5" customFormat="1" ht="21.75" customHeight="1" x14ac:dyDescent="0.5">
      <c r="A133" s="40"/>
      <c r="B133" s="127"/>
      <c r="C133" s="127"/>
      <c r="D133" s="127"/>
      <c r="E133" s="129"/>
      <c r="F133" s="40"/>
      <c r="G133" s="40"/>
      <c r="H133" s="7"/>
      <c r="I133" s="10"/>
      <c r="J133" s="127"/>
      <c r="K133" s="98"/>
      <c r="L133" s="127"/>
      <c r="M133" s="425"/>
    </row>
    <row r="134" spans="1:13" s="5" customFormat="1" ht="21.75" customHeight="1" x14ac:dyDescent="0.5">
      <c r="A134" s="40"/>
      <c r="B134" s="127"/>
      <c r="C134" s="127"/>
      <c r="D134" s="127"/>
      <c r="E134" s="129"/>
      <c r="F134" s="40"/>
      <c r="G134" s="40"/>
      <c r="H134" s="7"/>
      <c r="I134" s="10"/>
      <c r="J134" s="127"/>
      <c r="K134" s="98"/>
      <c r="L134" s="127"/>
      <c r="M134" s="425"/>
    </row>
    <row r="135" spans="1:13" s="5" customFormat="1" ht="21.75" customHeight="1" x14ac:dyDescent="0.5">
      <c r="A135" s="40"/>
      <c r="B135" s="127"/>
      <c r="C135" s="127"/>
      <c r="D135" s="127"/>
      <c r="E135" s="129"/>
      <c r="F135" s="40"/>
      <c r="G135" s="40"/>
      <c r="H135" s="7"/>
      <c r="I135" s="10"/>
      <c r="J135" s="127"/>
      <c r="K135" s="98"/>
      <c r="L135" s="127"/>
      <c r="M135" s="425"/>
    </row>
    <row r="136" spans="1:13" s="5" customFormat="1" ht="21.75" customHeight="1" x14ac:dyDescent="0.5">
      <c r="A136" s="40"/>
      <c r="B136" s="127"/>
      <c r="C136" s="127"/>
      <c r="D136" s="127"/>
      <c r="E136" s="129"/>
      <c r="F136" s="40"/>
      <c r="G136" s="40"/>
      <c r="H136" s="7"/>
      <c r="I136" s="10"/>
      <c r="J136" s="127"/>
      <c r="K136" s="98"/>
      <c r="L136" s="127"/>
      <c r="M136" s="425"/>
    </row>
    <row r="137" spans="1:13" s="5" customFormat="1" ht="21.75" customHeight="1" x14ac:dyDescent="0.5">
      <c r="A137" s="48"/>
      <c r="B137" s="130"/>
      <c r="C137" s="130"/>
      <c r="D137" s="130"/>
      <c r="E137" s="131"/>
      <c r="F137" s="48"/>
      <c r="G137" s="48"/>
      <c r="H137" s="8"/>
      <c r="I137" s="21"/>
      <c r="J137" s="130"/>
      <c r="K137" s="149"/>
      <c r="L137" s="130"/>
      <c r="M137" s="425"/>
    </row>
    <row r="138" spans="1:13" s="5" customFormat="1" ht="21.75" customHeight="1" x14ac:dyDescent="0.5">
      <c r="A138" s="827" t="s">
        <v>2738</v>
      </c>
      <c r="B138" s="827"/>
      <c r="C138" s="827"/>
      <c r="D138" s="827"/>
      <c r="E138" s="827"/>
      <c r="F138" s="827"/>
      <c r="G138" s="827"/>
      <c r="H138" s="827"/>
      <c r="I138" s="827"/>
      <c r="J138" s="856" t="s">
        <v>2737</v>
      </c>
      <c r="K138" s="856"/>
      <c r="L138" s="856"/>
      <c r="M138" s="425"/>
    </row>
  </sheetData>
  <mergeCells count="11">
    <mergeCell ref="A117:L117"/>
    <mergeCell ref="A94:L94"/>
    <mergeCell ref="A70:L70"/>
    <mergeCell ref="A1:L1"/>
    <mergeCell ref="E26:H26"/>
    <mergeCell ref="A71:L71"/>
    <mergeCell ref="A25:L25"/>
    <mergeCell ref="A48:L48"/>
    <mergeCell ref="A50:L50"/>
    <mergeCell ref="A51:L51"/>
    <mergeCell ref="A52:L52"/>
  </mergeCells>
  <printOptions horizontalCentered="1"/>
  <pageMargins left="0.19685039370078741" right="0" top="0.82677165354330717" bottom="0.59055118110236227" header="0" footer="0.19685039370078741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IX411"/>
  <sheetViews>
    <sheetView view="pageLayout" topLeftCell="A46" zoomScaleNormal="100" zoomScaleSheetLayoutView="100" workbookViewId="0">
      <selection activeCell="N360" sqref="N360"/>
    </sheetView>
  </sheetViews>
  <sheetFormatPr defaultColWidth="9.140625" defaultRowHeight="21.95" customHeight="1" x14ac:dyDescent="0.5"/>
  <cols>
    <col min="1" max="1" width="3.28515625" style="6" customWidth="1"/>
    <col min="2" max="2" width="26" style="1" customWidth="1"/>
    <col min="3" max="3" width="22.28515625" style="1" customWidth="1"/>
    <col min="4" max="4" width="20.140625" style="1" customWidth="1"/>
    <col min="5" max="5" width="11.42578125" style="32" customWidth="1"/>
    <col min="6" max="6" width="0.140625" style="32" hidden="1" customWidth="1"/>
    <col min="7" max="8" width="10.5703125" style="32" customWidth="1"/>
    <col min="9" max="9" width="10.28515625" style="32" customWidth="1"/>
    <col min="10" max="10" width="22.28515625" style="1" customWidth="1"/>
    <col min="11" max="11" width="12.7109375" style="1" hidden="1" customWidth="1"/>
    <col min="12" max="12" width="10" style="1" customWidth="1"/>
    <col min="13" max="13" width="11.85546875" style="1" customWidth="1"/>
    <col min="14" max="14" width="11.7109375" style="1" customWidth="1"/>
    <col min="15" max="15" width="12.5703125" style="1" customWidth="1"/>
    <col min="16" max="16" width="11.7109375" style="1" customWidth="1"/>
    <col min="17" max="17" width="11" style="1" bestFit="1" customWidth="1"/>
    <col min="18" max="18" width="10.7109375" style="1" customWidth="1"/>
    <col min="19" max="16384" width="9.140625" style="1"/>
  </cols>
  <sheetData>
    <row r="1" spans="1:18" ht="21.95" customHeight="1" x14ac:dyDescent="0.5">
      <c r="A1" s="924" t="s">
        <v>2739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</row>
    <row r="2" spans="1:18" ht="21.95" customHeight="1" x14ac:dyDescent="0.5">
      <c r="A2" s="857" t="s">
        <v>81</v>
      </c>
      <c r="D2" s="235"/>
      <c r="E2" s="235"/>
      <c r="F2" s="235"/>
      <c r="G2" s="235"/>
      <c r="H2" s="235"/>
      <c r="I2" s="235"/>
      <c r="J2" s="235"/>
      <c r="K2" s="235"/>
      <c r="L2" s="235"/>
    </row>
    <row r="3" spans="1:18" ht="21.95" customHeight="1" x14ac:dyDescent="0.5">
      <c r="A3" s="857" t="s">
        <v>88</v>
      </c>
      <c r="D3" s="857"/>
      <c r="E3" s="857"/>
      <c r="F3" s="857"/>
      <c r="G3" s="857"/>
      <c r="H3" s="857"/>
      <c r="I3" s="857"/>
      <c r="J3" s="857"/>
      <c r="K3" s="857"/>
      <c r="L3" s="857"/>
    </row>
    <row r="4" spans="1:18" ht="21.95" customHeight="1" x14ac:dyDescent="0.5">
      <c r="A4" s="857" t="s">
        <v>57</v>
      </c>
      <c r="C4" s="27"/>
      <c r="D4" s="99"/>
      <c r="E4" s="6"/>
      <c r="F4" s="5"/>
      <c r="G4" s="5"/>
      <c r="H4" s="5"/>
      <c r="I4" s="5"/>
      <c r="J4" s="857"/>
      <c r="K4" s="857"/>
      <c r="L4" s="857"/>
    </row>
    <row r="5" spans="1:18" s="606" customFormat="1" ht="21.95" customHeight="1" x14ac:dyDescent="0.5">
      <c r="A5" s="28" t="s">
        <v>28</v>
      </c>
      <c r="B5" s="33"/>
      <c r="C5" s="33"/>
      <c r="D5" s="28"/>
      <c r="E5" s="28"/>
      <c r="F5" s="28"/>
      <c r="G5" s="28"/>
      <c r="H5" s="28"/>
      <c r="I5" s="28"/>
      <c r="J5" s="33"/>
      <c r="K5" s="33"/>
      <c r="L5" s="33"/>
      <c r="M5" s="399"/>
      <c r="N5" s="400"/>
      <c r="O5" s="399"/>
      <c r="P5" s="400">
        <v>13</v>
      </c>
      <c r="Q5" s="399" t="e">
        <f>J9+#REF!+#REF!+#REF!+#REF!+#REF!+#REF!+#REF!+#REF!+#REF!+#REF!+#REF!+#REF!</f>
        <v>#VALUE!</v>
      </c>
    </row>
    <row r="6" spans="1:18" ht="21.95" customHeight="1" x14ac:dyDescent="0.5">
      <c r="A6" s="842"/>
      <c r="B6" s="11"/>
      <c r="C6" s="11"/>
      <c r="D6" s="31" t="s">
        <v>63</v>
      </c>
      <c r="E6" s="12" t="s">
        <v>73</v>
      </c>
      <c r="F6" s="13"/>
      <c r="G6" s="13"/>
      <c r="H6" s="14"/>
      <c r="I6" s="16" t="s">
        <v>75</v>
      </c>
      <c r="J6" s="31" t="s">
        <v>65</v>
      </c>
      <c r="K6" s="15" t="s">
        <v>67</v>
      </c>
      <c r="L6" s="31" t="s">
        <v>69</v>
      </c>
    </row>
    <row r="7" spans="1:18" ht="21.95" customHeight="1" x14ac:dyDescent="0.5">
      <c r="A7" s="843" t="s">
        <v>61</v>
      </c>
      <c r="B7" s="843" t="s">
        <v>12</v>
      </c>
      <c r="C7" s="843" t="s">
        <v>62</v>
      </c>
      <c r="D7" s="2" t="s">
        <v>64</v>
      </c>
      <c r="E7" s="276">
        <v>2560</v>
      </c>
      <c r="F7" s="260"/>
      <c r="G7" s="16">
        <v>2561</v>
      </c>
      <c r="H7" s="16">
        <v>2562</v>
      </c>
      <c r="I7" s="26" t="s">
        <v>76</v>
      </c>
      <c r="J7" s="2" t="s">
        <v>66</v>
      </c>
      <c r="K7" s="17" t="s">
        <v>68</v>
      </c>
      <c r="L7" s="2" t="s">
        <v>70</v>
      </c>
      <c r="M7" s="581">
        <f>E9+E13+E17+E29+E33+E38+E42+E52+E56+E61+E65+E75+E79+E83+E87+E98+E102+E107+E111+E121+E125+E129+E133+E144+E148+E151+E155+E167+E171+E174+E177+E181+E190+E193+E197</f>
        <v>22408100</v>
      </c>
      <c r="N7" s="1">
        <v>35</v>
      </c>
      <c r="O7" s="581">
        <f>G33+G52+G61+G144+G193+G133</f>
        <v>5914600</v>
      </c>
      <c r="P7" s="581">
        <v>6</v>
      </c>
      <c r="Q7" s="581">
        <f>H33+H52+H61+H144+H193+H133</f>
        <v>5914600</v>
      </c>
      <c r="R7" s="1">
        <v>6</v>
      </c>
    </row>
    <row r="8" spans="1:18" ht="21.95" customHeight="1" x14ac:dyDescent="0.5">
      <c r="A8" s="844"/>
      <c r="B8" s="18"/>
      <c r="C8" s="18"/>
      <c r="D8" s="3"/>
      <c r="E8" s="238" t="s">
        <v>9</v>
      </c>
      <c r="F8" s="95"/>
      <c r="G8" s="19" t="s">
        <v>9</v>
      </c>
      <c r="H8" s="19" t="s">
        <v>9</v>
      </c>
      <c r="I8" s="19"/>
      <c r="J8" s="20"/>
      <c r="K8" s="20"/>
      <c r="L8" s="20"/>
    </row>
    <row r="9" spans="1:18" s="5" customFormat="1" ht="21.95" customHeight="1" x14ac:dyDescent="0.5">
      <c r="A9" s="40">
        <v>1</v>
      </c>
      <c r="B9" s="521" t="s">
        <v>381</v>
      </c>
      <c r="C9" s="521" t="s">
        <v>384</v>
      </c>
      <c r="D9" s="521" t="s">
        <v>398</v>
      </c>
      <c r="E9" s="657">
        <v>210000</v>
      </c>
      <c r="F9" s="261"/>
      <c r="G9" s="40"/>
      <c r="H9" s="7"/>
      <c r="I9" s="7" t="s">
        <v>2722</v>
      </c>
      <c r="J9" s="658" t="s">
        <v>386</v>
      </c>
      <c r="K9" s="98"/>
      <c r="L9" s="122" t="s">
        <v>134</v>
      </c>
    </row>
    <row r="10" spans="1:18" s="5" customFormat="1" ht="21.95" customHeight="1" x14ac:dyDescent="0.5">
      <c r="A10" s="40"/>
      <c r="B10" s="85" t="s">
        <v>382</v>
      </c>
      <c r="C10" s="85" t="s">
        <v>385</v>
      </c>
      <c r="D10" s="85" t="s">
        <v>139</v>
      </c>
      <c r="E10" s="659" t="s">
        <v>93</v>
      </c>
      <c r="F10" s="96"/>
      <c r="G10" s="40"/>
      <c r="H10" s="85"/>
      <c r="I10" s="85" t="s">
        <v>2724</v>
      </c>
      <c r="J10" s="23" t="s">
        <v>372</v>
      </c>
      <c r="K10" s="98"/>
      <c r="L10" s="34"/>
    </row>
    <row r="11" spans="1:18" s="5" customFormat="1" ht="21.95" customHeight="1" x14ac:dyDescent="0.5">
      <c r="A11" s="40"/>
      <c r="B11" s="85" t="s">
        <v>383</v>
      </c>
      <c r="C11" s="85"/>
      <c r="D11" s="85"/>
      <c r="E11" s="659"/>
      <c r="F11" s="96"/>
      <c r="G11" s="40"/>
      <c r="H11" s="85"/>
      <c r="I11" s="85"/>
      <c r="J11" s="23"/>
      <c r="K11" s="98"/>
      <c r="L11" s="34"/>
    </row>
    <row r="12" spans="1:18" s="5" customFormat="1" ht="21.95" customHeight="1" x14ac:dyDescent="0.5">
      <c r="A12" s="48"/>
      <c r="B12" s="78"/>
      <c r="C12" s="264"/>
      <c r="D12" s="78"/>
      <c r="E12" s="660"/>
      <c r="F12" s="248"/>
      <c r="G12" s="48"/>
      <c r="H12" s="78"/>
      <c r="I12" s="78"/>
      <c r="J12" s="265"/>
      <c r="K12" s="149"/>
      <c r="L12" s="84"/>
    </row>
    <row r="13" spans="1:18" s="5" customFormat="1" ht="21.95" customHeight="1" x14ac:dyDescent="0.5">
      <c r="A13" s="371">
        <v>2</v>
      </c>
      <c r="B13" s="348" t="s">
        <v>1624</v>
      </c>
      <c r="C13" s="372" t="s">
        <v>983</v>
      </c>
      <c r="D13" s="661" t="s">
        <v>984</v>
      </c>
      <c r="E13" s="662">
        <v>1040000</v>
      </c>
      <c r="F13" s="663"/>
      <c r="G13" s="664"/>
      <c r="H13" s="664"/>
      <c r="I13" s="7" t="s">
        <v>2722</v>
      </c>
      <c r="J13" s="348" t="s">
        <v>985</v>
      </c>
      <c r="K13" s="348" t="s">
        <v>134</v>
      </c>
      <c r="L13" s="125" t="s">
        <v>134</v>
      </c>
    </row>
    <row r="14" spans="1:18" s="5" customFormat="1" ht="21.95" customHeight="1" x14ac:dyDescent="0.5">
      <c r="A14" s="371"/>
      <c r="B14" s="348" t="s">
        <v>1623</v>
      </c>
      <c r="C14" s="372" t="s">
        <v>986</v>
      </c>
      <c r="D14" s="661" t="s">
        <v>2645</v>
      </c>
      <c r="E14" s="635" t="s">
        <v>93</v>
      </c>
      <c r="F14" s="665"/>
      <c r="G14" s="664"/>
      <c r="H14" s="664"/>
      <c r="I14" s="85" t="s">
        <v>2724</v>
      </c>
      <c r="J14" s="348" t="s">
        <v>987</v>
      </c>
      <c r="K14" s="348"/>
      <c r="L14" s="666"/>
    </row>
    <row r="15" spans="1:18" s="5" customFormat="1" ht="21.95" customHeight="1" x14ac:dyDescent="0.5">
      <c r="A15" s="371"/>
      <c r="B15" s="348"/>
      <c r="C15" s="372" t="s">
        <v>988</v>
      </c>
      <c r="D15" s="661" t="s">
        <v>989</v>
      </c>
      <c r="E15" s="656"/>
      <c r="F15" s="372"/>
      <c r="G15" s="348"/>
      <c r="H15" s="348"/>
      <c r="I15" s="348"/>
      <c r="J15" s="348"/>
      <c r="K15" s="348"/>
      <c r="L15" s="666"/>
    </row>
    <row r="16" spans="1:18" s="5" customFormat="1" ht="21.95" customHeight="1" x14ac:dyDescent="0.5">
      <c r="A16" s="350"/>
      <c r="B16" s="373"/>
      <c r="C16" s="374"/>
      <c r="D16" s="552"/>
      <c r="E16" s="632"/>
      <c r="F16" s="374"/>
      <c r="G16" s="373"/>
      <c r="H16" s="373"/>
      <c r="I16" s="373"/>
      <c r="J16" s="373"/>
      <c r="K16" s="373"/>
      <c r="L16" s="667"/>
    </row>
    <row r="17" spans="1:12" s="5" customFormat="1" ht="21.95" customHeight="1" x14ac:dyDescent="0.5">
      <c r="A17" s="371">
        <v>3</v>
      </c>
      <c r="B17" s="348" t="s">
        <v>1048</v>
      </c>
      <c r="C17" s="372" t="s">
        <v>983</v>
      </c>
      <c r="D17" s="661" t="s">
        <v>984</v>
      </c>
      <c r="E17" s="634">
        <v>330000</v>
      </c>
      <c r="F17" s="372"/>
      <c r="G17" s="668"/>
      <c r="H17" s="348"/>
      <c r="I17" s="7" t="s">
        <v>2722</v>
      </c>
      <c r="J17" s="348" t="s">
        <v>985</v>
      </c>
      <c r="K17" s="348" t="s">
        <v>134</v>
      </c>
      <c r="L17" s="125" t="s">
        <v>134</v>
      </c>
    </row>
    <row r="18" spans="1:12" s="5" customFormat="1" ht="21.95" customHeight="1" x14ac:dyDescent="0.5">
      <c r="A18" s="371"/>
      <c r="B18" s="348" t="s">
        <v>1626</v>
      </c>
      <c r="C18" s="372" t="s">
        <v>986</v>
      </c>
      <c r="D18" s="661" t="s">
        <v>2646</v>
      </c>
      <c r="E18" s="635" t="s">
        <v>93</v>
      </c>
      <c r="F18" s="372"/>
      <c r="G18" s="371"/>
      <c r="H18" s="348"/>
      <c r="I18" s="85" t="s">
        <v>2724</v>
      </c>
      <c r="J18" s="348" t="s">
        <v>987</v>
      </c>
      <c r="K18" s="348"/>
      <c r="L18" s="669"/>
    </row>
    <row r="19" spans="1:12" s="5" customFormat="1" ht="21.95" customHeight="1" x14ac:dyDescent="0.5">
      <c r="A19" s="371"/>
      <c r="B19" s="348" t="s">
        <v>1625</v>
      </c>
      <c r="C19" s="372" t="s">
        <v>988</v>
      </c>
      <c r="D19" s="661" t="s">
        <v>989</v>
      </c>
      <c r="E19" s="635"/>
      <c r="F19" s="372"/>
      <c r="G19" s="348"/>
      <c r="H19" s="351"/>
      <c r="I19" s="348"/>
      <c r="J19" s="348"/>
      <c r="K19" s="372"/>
      <c r="L19" s="669"/>
    </row>
    <row r="20" spans="1:12" s="5" customFormat="1" ht="21.95" customHeight="1" x14ac:dyDescent="0.5">
      <c r="A20" s="347"/>
      <c r="B20" s="348"/>
      <c r="C20" s="348"/>
      <c r="D20" s="348"/>
      <c r="E20" s="629"/>
      <c r="F20" s="348"/>
      <c r="G20" s="348"/>
      <c r="H20" s="348"/>
      <c r="I20" s="348"/>
      <c r="J20" s="348"/>
      <c r="K20" s="348"/>
      <c r="L20" s="666"/>
    </row>
    <row r="21" spans="1:12" s="5" customFormat="1" ht="21.95" customHeight="1" x14ac:dyDescent="0.5">
      <c r="A21" s="347"/>
      <c r="B21" s="71"/>
      <c r="C21" s="348"/>
      <c r="D21" s="351"/>
      <c r="E21" s="627"/>
      <c r="F21" s="665"/>
      <c r="G21" s="2"/>
      <c r="H21" s="7"/>
      <c r="J21" s="41"/>
      <c r="K21" s="41"/>
      <c r="L21" s="125"/>
    </row>
    <row r="22" spans="1:12" s="5" customFormat="1" ht="21.95" customHeight="1" x14ac:dyDescent="0.5">
      <c r="A22" s="378"/>
      <c r="B22" s="73"/>
      <c r="C22" s="373"/>
      <c r="D22" s="373"/>
      <c r="E22" s="670"/>
      <c r="F22" s="378"/>
      <c r="G22" s="3"/>
      <c r="H22" s="8"/>
      <c r="I22" s="8"/>
      <c r="J22" s="49"/>
      <c r="K22" s="49"/>
      <c r="L22" s="8"/>
    </row>
    <row r="23" spans="1:12" s="5" customFormat="1" ht="21.95" customHeight="1" x14ac:dyDescent="0.5">
      <c r="A23" s="827" t="s">
        <v>2738</v>
      </c>
      <c r="B23" s="827"/>
      <c r="C23" s="827"/>
      <c r="D23" s="827"/>
      <c r="E23" s="827"/>
      <c r="F23" s="827"/>
      <c r="G23" s="827"/>
      <c r="H23" s="827"/>
      <c r="I23" s="827"/>
      <c r="J23" s="856" t="s">
        <v>2737</v>
      </c>
      <c r="K23" s="856"/>
      <c r="L23" s="856"/>
    </row>
    <row r="24" spans="1:12" s="5" customFormat="1" ht="21.95" customHeight="1" x14ac:dyDescent="0.5">
      <c r="A24" s="936"/>
      <c r="B24" s="936"/>
      <c r="C24" s="936"/>
      <c r="D24" s="936"/>
      <c r="E24" s="936"/>
      <c r="F24" s="936"/>
      <c r="G24" s="936"/>
      <c r="H24" s="936"/>
      <c r="I24" s="936"/>
      <c r="J24" s="936"/>
      <c r="K24" s="936"/>
      <c r="L24" s="936"/>
    </row>
    <row r="25" spans="1:12" s="5" customFormat="1" ht="21.95" customHeight="1" x14ac:dyDescent="0.5">
      <c r="A25" s="924" t="s">
        <v>2706</v>
      </c>
      <c r="B25" s="924"/>
      <c r="C25" s="924"/>
      <c r="D25" s="924"/>
      <c r="E25" s="924"/>
      <c r="F25" s="924"/>
      <c r="G25" s="924"/>
      <c r="H25" s="924"/>
      <c r="I25" s="924"/>
      <c r="J25" s="924"/>
      <c r="K25" s="924"/>
      <c r="L25" s="924"/>
    </row>
    <row r="26" spans="1:12" s="5" customFormat="1" ht="21.95" customHeight="1" x14ac:dyDescent="0.5">
      <c r="A26" s="842"/>
      <c r="B26" s="11"/>
      <c r="C26" s="11"/>
      <c r="D26" s="31" t="s">
        <v>63</v>
      </c>
      <c r="E26" s="12" t="s">
        <v>73</v>
      </c>
      <c r="F26" s="13"/>
      <c r="G26" s="13"/>
      <c r="H26" s="14"/>
      <c r="I26" s="16" t="s">
        <v>75</v>
      </c>
      <c r="J26" s="31" t="s">
        <v>65</v>
      </c>
      <c r="K26" s="15" t="s">
        <v>67</v>
      </c>
      <c r="L26" s="31" t="s">
        <v>69</v>
      </c>
    </row>
    <row r="27" spans="1:12" s="5" customFormat="1" ht="21.95" customHeight="1" x14ac:dyDescent="0.5">
      <c r="A27" s="843" t="s">
        <v>61</v>
      </c>
      <c r="B27" s="843" t="s">
        <v>12</v>
      </c>
      <c r="C27" s="843" t="s">
        <v>62</v>
      </c>
      <c r="D27" s="2" t="s">
        <v>64</v>
      </c>
      <c r="E27" s="276">
        <v>2560</v>
      </c>
      <c r="F27" s="260"/>
      <c r="G27" s="16">
        <v>2561</v>
      </c>
      <c r="H27" s="16">
        <v>2562</v>
      </c>
      <c r="I27" s="26" t="s">
        <v>76</v>
      </c>
      <c r="J27" s="2" t="s">
        <v>66</v>
      </c>
      <c r="K27" s="17" t="s">
        <v>68</v>
      </c>
      <c r="L27" s="2" t="s">
        <v>70</v>
      </c>
    </row>
    <row r="28" spans="1:12" s="5" customFormat="1" ht="21.95" customHeight="1" x14ac:dyDescent="0.5">
      <c r="A28" s="844"/>
      <c r="B28" s="18"/>
      <c r="C28" s="18"/>
      <c r="D28" s="3"/>
      <c r="E28" s="238" t="s">
        <v>9</v>
      </c>
      <c r="F28" s="95"/>
      <c r="G28" s="19" t="s">
        <v>9</v>
      </c>
      <c r="H28" s="19" t="s">
        <v>9</v>
      </c>
      <c r="I28" s="19"/>
      <c r="J28" s="20"/>
      <c r="K28" s="20"/>
      <c r="L28" s="20"/>
    </row>
    <row r="29" spans="1:12" s="5" customFormat="1" ht="21.95" customHeight="1" x14ac:dyDescent="0.5">
      <c r="A29" s="347">
        <v>4</v>
      </c>
      <c r="B29" s="71" t="s">
        <v>1624</v>
      </c>
      <c r="C29" s="348" t="s">
        <v>983</v>
      </c>
      <c r="D29" s="351" t="s">
        <v>984</v>
      </c>
      <c r="E29" s="627">
        <v>946000</v>
      </c>
      <c r="F29" s="665"/>
      <c r="G29" s="2"/>
      <c r="H29" s="7"/>
      <c r="I29" s="7" t="s">
        <v>2722</v>
      </c>
      <c r="J29" s="41" t="s">
        <v>997</v>
      </c>
      <c r="K29" s="41" t="s">
        <v>134</v>
      </c>
      <c r="L29" s="125" t="s">
        <v>134</v>
      </c>
    </row>
    <row r="30" spans="1:12" s="5" customFormat="1" ht="21.95" customHeight="1" x14ac:dyDescent="0.5">
      <c r="A30" s="347"/>
      <c r="B30" s="72" t="s">
        <v>2387</v>
      </c>
      <c r="C30" s="348" t="s">
        <v>991</v>
      </c>
      <c r="D30" s="351" t="s">
        <v>992</v>
      </c>
      <c r="E30" s="656" t="s">
        <v>251</v>
      </c>
      <c r="F30" s="665"/>
      <c r="G30" s="2"/>
      <c r="H30" s="7"/>
      <c r="I30" s="85" t="s">
        <v>2724</v>
      </c>
      <c r="J30" s="41" t="s">
        <v>998</v>
      </c>
      <c r="K30" s="41"/>
      <c r="L30" s="2"/>
    </row>
    <row r="31" spans="1:12" s="5" customFormat="1" ht="21.95" customHeight="1" x14ac:dyDescent="0.5">
      <c r="A31" s="347"/>
      <c r="B31" s="71" t="s">
        <v>1836</v>
      </c>
      <c r="C31" s="348" t="s">
        <v>988</v>
      </c>
      <c r="D31" s="41" t="s">
        <v>2647</v>
      </c>
      <c r="E31" s="635"/>
      <c r="F31" s="665"/>
      <c r="G31" s="2"/>
      <c r="H31" s="7"/>
      <c r="I31" s="7"/>
      <c r="J31" s="347"/>
      <c r="K31" s="348"/>
      <c r="L31" s="2"/>
    </row>
    <row r="32" spans="1:12" s="5" customFormat="1" ht="21.95" customHeight="1" x14ac:dyDescent="0.5">
      <c r="A32" s="844"/>
      <c r="B32" s="18"/>
      <c r="C32" s="18"/>
      <c r="D32" s="373"/>
      <c r="E32" s="626"/>
      <c r="F32" s="95"/>
      <c r="G32" s="19"/>
      <c r="H32" s="19"/>
      <c r="I32" s="19"/>
      <c r="J32" s="20"/>
      <c r="K32" s="20"/>
      <c r="L32" s="3"/>
    </row>
    <row r="33" spans="1:14" s="5" customFormat="1" ht="21.95" customHeight="1" x14ac:dyDescent="0.5">
      <c r="A33" s="377">
        <v>5</v>
      </c>
      <c r="B33" s="551" t="s">
        <v>1654</v>
      </c>
      <c r="C33" s="375" t="s">
        <v>983</v>
      </c>
      <c r="D33" s="375" t="s">
        <v>984</v>
      </c>
      <c r="E33" s="671">
        <v>1139600</v>
      </c>
      <c r="F33" s="279"/>
      <c r="G33" s="672">
        <v>1139600</v>
      </c>
      <c r="H33" s="672">
        <v>1139600</v>
      </c>
      <c r="I33" s="7" t="s">
        <v>2722</v>
      </c>
      <c r="J33" s="375" t="s">
        <v>1086</v>
      </c>
      <c r="K33" s="31"/>
      <c r="L33" s="377" t="s">
        <v>134</v>
      </c>
      <c r="N33" s="913">
        <f>G33+G52+G61+G133+G144+G193</f>
        <v>5914600</v>
      </c>
    </row>
    <row r="34" spans="1:14" s="5" customFormat="1" ht="21.95" customHeight="1" x14ac:dyDescent="0.5">
      <c r="A34" s="347"/>
      <c r="B34" s="673" t="s">
        <v>1655</v>
      </c>
      <c r="C34" s="348" t="s">
        <v>991</v>
      </c>
      <c r="D34" s="348" t="s">
        <v>1657</v>
      </c>
      <c r="E34" s="636" t="s">
        <v>251</v>
      </c>
      <c r="F34" s="96"/>
      <c r="G34" s="2" t="s">
        <v>251</v>
      </c>
      <c r="H34" s="2" t="s">
        <v>251</v>
      </c>
      <c r="I34" s="85" t="s">
        <v>2724</v>
      </c>
      <c r="J34" s="348" t="s">
        <v>1362</v>
      </c>
      <c r="K34" s="2"/>
      <c r="L34" s="347"/>
    </row>
    <row r="35" spans="1:14" s="5" customFormat="1" ht="21.95" customHeight="1" x14ac:dyDescent="0.5">
      <c r="A35" s="347"/>
      <c r="B35" s="71" t="s">
        <v>1656</v>
      </c>
      <c r="C35" s="348" t="s">
        <v>988</v>
      </c>
      <c r="D35" s="41" t="s">
        <v>989</v>
      </c>
      <c r="E35" s="635"/>
      <c r="F35" s="96"/>
      <c r="G35" s="347"/>
      <c r="H35" s="347"/>
      <c r="I35" s="347"/>
      <c r="J35" s="348" t="s">
        <v>1155</v>
      </c>
      <c r="K35" s="2"/>
      <c r="L35" s="347"/>
    </row>
    <row r="36" spans="1:14" s="5" customFormat="1" ht="21.95" customHeight="1" x14ac:dyDescent="0.5">
      <c r="A36" s="347"/>
      <c r="B36" s="71"/>
      <c r="C36" s="348"/>
      <c r="D36" s="41"/>
      <c r="E36" s="629"/>
      <c r="F36" s="40"/>
      <c r="G36" s="347"/>
      <c r="H36" s="347"/>
      <c r="I36" s="347"/>
      <c r="J36" s="347"/>
      <c r="K36" s="2"/>
      <c r="L36" s="347"/>
    </row>
    <row r="37" spans="1:14" s="5" customFormat="1" ht="21.95" customHeight="1" x14ac:dyDescent="0.5">
      <c r="A37" s="350"/>
      <c r="B37" s="73"/>
      <c r="C37" s="376"/>
      <c r="D37" s="147"/>
      <c r="E37" s="630"/>
      <c r="F37" s="248"/>
      <c r="G37" s="378"/>
      <c r="H37" s="378"/>
      <c r="I37" s="382"/>
      <c r="J37" s="378"/>
      <c r="K37" s="149"/>
      <c r="L37" s="378"/>
    </row>
    <row r="38" spans="1:14" s="5" customFormat="1" ht="21.95" customHeight="1" x14ac:dyDescent="0.5">
      <c r="A38" s="371">
        <v>6</v>
      </c>
      <c r="B38" s="348" t="s">
        <v>1031</v>
      </c>
      <c r="C38" s="351" t="s">
        <v>983</v>
      </c>
      <c r="D38" s="661" t="s">
        <v>984</v>
      </c>
      <c r="E38" s="674">
        <v>780000</v>
      </c>
      <c r="F38" s="98"/>
      <c r="G38" s="2"/>
      <c r="H38" s="7"/>
      <c r="I38" s="7" t="s">
        <v>2722</v>
      </c>
      <c r="J38" s="41" t="s">
        <v>997</v>
      </c>
      <c r="K38" s="372" t="s">
        <v>134</v>
      </c>
      <c r="L38" s="125" t="s">
        <v>134</v>
      </c>
    </row>
    <row r="39" spans="1:14" s="5" customFormat="1" ht="21.95" customHeight="1" x14ac:dyDescent="0.5">
      <c r="A39" s="371"/>
      <c r="B39" s="348" t="s">
        <v>1627</v>
      </c>
      <c r="C39" s="351" t="s">
        <v>986</v>
      </c>
      <c r="D39" s="661" t="s">
        <v>990</v>
      </c>
      <c r="E39" s="635" t="s">
        <v>93</v>
      </c>
      <c r="F39" s="98"/>
      <c r="G39" s="2"/>
      <c r="I39" s="85" t="s">
        <v>2724</v>
      </c>
      <c r="J39" s="41" t="s">
        <v>998</v>
      </c>
      <c r="K39" s="372"/>
      <c r="L39" s="669"/>
    </row>
    <row r="40" spans="1:14" s="5" customFormat="1" ht="21.95" customHeight="1" x14ac:dyDescent="0.5">
      <c r="A40" s="371"/>
      <c r="B40" s="348"/>
      <c r="C40" s="661" t="s">
        <v>988</v>
      </c>
      <c r="D40" s="661" t="s">
        <v>989</v>
      </c>
      <c r="E40" s="635"/>
      <c r="F40" s="98"/>
      <c r="G40" s="2"/>
      <c r="I40" s="7"/>
      <c r="J40" s="41"/>
      <c r="K40" s="372"/>
      <c r="L40" s="7"/>
    </row>
    <row r="41" spans="1:14" s="5" customFormat="1" ht="21.95" customHeight="1" x14ac:dyDescent="0.5">
      <c r="A41" s="844"/>
      <c r="B41" s="18"/>
      <c r="C41" s="420"/>
      <c r="D41" s="309"/>
      <c r="E41" s="626"/>
      <c r="F41" s="95"/>
      <c r="G41" s="19"/>
      <c r="H41" s="416"/>
      <c r="I41" s="19"/>
      <c r="J41" s="20"/>
      <c r="K41" s="20"/>
      <c r="L41" s="20"/>
    </row>
    <row r="42" spans="1:14" s="5" customFormat="1" ht="21.95" customHeight="1" x14ac:dyDescent="0.5">
      <c r="A42" s="371">
        <v>7</v>
      </c>
      <c r="B42" s="7" t="s">
        <v>1118</v>
      </c>
      <c r="C42" s="7" t="s">
        <v>983</v>
      </c>
      <c r="D42" s="30" t="s">
        <v>984</v>
      </c>
      <c r="E42" s="628">
        <v>70000</v>
      </c>
      <c r="F42" s="98"/>
      <c r="G42" s="2"/>
      <c r="H42" s="7"/>
      <c r="I42" s="7" t="s">
        <v>2722</v>
      </c>
      <c r="J42" s="7" t="s">
        <v>985</v>
      </c>
      <c r="K42" s="7" t="s">
        <v>134</v>
      </c>
      <c r="L42" s="125" t="s">
        <v>134</v>
      </c>
    </row>
    <row r="43" spans="1:14" s="5" customFormat="1" ht="21.95" customHeight="1" x14ac:dyDescent="0.5">
      <c r="A43" s="371"/>
      <c r="B43" s="17" t="s">
        <v>1119</v>
      </c>
      <c r="C43" s="7" t="s">
        <v>986</v>
      </c>
      <c r="D43" s="30" t="s">
        <v>1003</v>
      </c>
      <c r="E43" s="656" t="s">
        <v>93</v>
      </c>
      <c r="F43" s="98"/>
      <c r="G43" s="2"/>
      <c r="H43" s="7"/>
      <c r="I43" s="85" t="s">
        <v>2724</v>
      </c>
      <c r="J43" s="7" t="s">
        <v>1009</v>
      </c>
      <c r="K43" s="7"/>
      <c r="L43" s="7"/>
    </row>
    <row r="44" spans="1:14" s="5" customFormat="1" ht="21.95" customHeight="1" x14ac:dyDescent="0.5">
      <c r="A44" s="371"/>
      <c r="B44" s="17" t="s">
        <v>1120</v>
      </c>
      <c r="C44" s="7" t="s">
        <v>988</v>
      </c>
      <c r="D44" s="30" t="s">
        <v>2648</v>
      </c>
      <c r="E44" s="656"/>
      <c r="F44" s="273"/>
      <c r="G44" s="154"/>
      <c r="H44" s="154"/>
      <c r="I44" s="154"/>
      <c r="J44" s="7"/>
      <c r="K44" s="7"/>
      <c r="L44" s="230"/>
    </row>
    <row r="45" spans="1:14" s="5" customFormat="1" ht="21.95" customHeight="1" x14ac:dyDescent="0.5">
      <c r="A45" s="378"/>
      <c r="B45" s="20"/>
      <c r="C45" s="8"/>
      <c r="D45" s="8" t="s">
        <v>989</v>
      </c>
      <c r="E45" s="632"/>
      <c r="F45" s="625"/>
      <c r="G45" s="183"/>
      <c r="H45" s="183"/>
      <c r="I45" s="183"/>
      <c r="J45" s="8"/>
      <c r="K45" s="8"/>
      <c r="L45" s="183"/>
    </row>
    <row r="46" spans="1:14" s="5" customFormat="1" ht="21.95" customHeight="1" x14ac:dyDescent="0.5">
      <c r="A46" s="827" t="s">
        <v>2738</v>
      </c>
      <c r="B46" s="827"/>
      <c r="C46" s="827"/>
      <c r="D46" s="827"/>
      <c r="E46" s="827"/>
      <c r="F46" s="827"/>
      <c r="G46" s="827"/>
      <c r="H46" s="827"/>
      <c r="I46" s="827"/>
      <c r="J46" s="856" t="s">
        <v>2737</v>
      </c>
      <c r="K46" s="856"/>
      <c r="L46" s="856"/>
    </row>
    <row r="47" spans="1:14" s="5" customFormat="1" ht="21.95" customHeight="1" x14ac:dyDescent="0.5">
      <c r="A47" s="936"/>
      <c r="B47" s="936"/>
      <c r="C47" s="936"/>
      <c r="D47" s="936"/>
      <c r="E47" s="936"/>
      <c r="F47" s="936"/>
      <c r="G47" s="936"/>
      <c r="H47" s="936"/>
      <c r="I47" s="936"/>
      <c r="J47" s="936"/>
      <c r="K47" s="936"/>
      <c r="L47" s="936"/>
    </row>
    <row r="48" spans="1:14" s="5" customFormat="1" ht="21.95" customHeight="1" x14ac:dyDescent="0.5">
      <c r="A48" s="924" t="s">
        <v>2707</v>
      </c>
      <c r="B48" s="924"/>
      <c r="C48" s="924"/>
      <c r="D48" s="924"/>
      <c r="E48" s="924"/>
      <c r="F48" s="924"/>
      <c r="G48" s="924"/>
      <c r="H48" s="924"/>
      <c r="I48" s="924"/>
      <c r="J48" s="924"/>
      <c r="K48" s="924"/>
      <c r="L48" s="924"/>
    </row>
    <row r="49" spans="1:12" s="5" customFormat="1" ht="21.95" customHeight="1" x14ac:dyDescent="0.5">
      <c r="A49" s="842"/>
      <c r="B49" s="11"/>
      <c r="C49" s="11"/>
      <c r="D49" s="31" t="s">
        <v>63</v>
      </c>
      <c r="E49" s="12" t="s">
        <v>73</v>
      </c>
      <c r="F49" s="13"/>
      <c r="G49" s="13"/>
      <c r="H49" s="14"/>
      <c r="I49" s="16" t="s">
        <v>75</v>
      </c>
      <c r="J49" s="31" t="s">
        <v>65</v>
      </c>
      <c r="K49" s="15" t="s">
        <v>67</v>
      </c>
      <c r="L49" s="31" t="s">
        <v>69</v>
      </c>
    </row>
    <row r="50" spans="1:12" s="5" customFormat="1" ht="21.95" customHeight="1" x14ac:dyDescent="0.5">
      <c r="A50" s="843" t="s">
        <v>61</v>
      </c>
      <c r="B50" s="843" t="s">
        <v>12</v>
      </c>
      <c r="C50" s="843" t="s">
        <v>62</v>
      </c>
      <c r="D50" s="2" t="s">
        <v>64</v>
      </c>
      <c r="E50" s="276">
        <v>2560</v>
      </c>
      <c r="F50" s="260"/>
      <c r="G50" s="16">
        <v>2561</v>
      </c>
      <c r="H50" s="16">
        <v>2562</v>
      </c>
      <c r="I50" s="26" t="s">
        <v>76</v>
      </c>
      <c r="J50" s="2" t="s">
        <v>66</v>
      </c>
      <c r="K50" s="17" t="s">
        <v>68</v>
      </c>
      <c r="L50" s="2" t="s">
        <v>70</v>
      </c>
    </row>
    <row r="51" spans="1:12" s="5" customFormat="1" ht="21.95" customHeight="1" x14ac:dyDescent="0.5">
      <c r="A51" s="844"/>
      <c r="B51" s="18"/>
      <c r="C51" s="18"/>
      <c r="D51" s="3"/>
      <c r="E51" s="238" t="s">
        <v>9</v>
      </c>
      <c r="F51" s="95"/>
      <c r="G51" s="19" t="s">
        <v>9</v>
      </c>
      <c r="H51" s="19" t="s">
        <v>9</v>
      </c>
      <c r="I51" s="19"/>
      <c r="J51" s="20"/>
      <c r="K51" s="20"/>
      <c r="L51" s="20"/>
    </row>
    <row r="52" spans="1:12" s="5" customFormat="1" ht="21.95" customHeight="1" x14ac:dyDescent="0.5">
      <c r="A52" s="371">
        <v>8</v>
      </c>
      <c r="B52" s="348" t="s">
        <v>2479</v>
      </c>
      <c r="C52" s="351" t="s">
        <v>1007</v>
      </c>
      <c r="D52" s="7" t="s">
        <v>984</v>
      </c>
      <c r="E52" s="702">
        <v>920000</v>
      </c>
      <c r="F52" s="371"/>
      <c r="G52" s="862">
        <v>920000</v>
      </c>
      <c r="H52" s="862">
        <v>920000</v>
      </c>
      <c r="I52" s="7" t="s">
        <v>2722</v>
      </c>
      <c r="J52" s="348" t="s">
        <v>434</v>
      </c>
      <c r="K52" s="372" t="s">
        <v>134</v>
      </c>
      <c r="L52" s="125" t="s">
        <v>134</v>
      </c>
    </row>
    <row r="53" spans="1:12" s="5" customFormat="1" ht="21.95" customHeight="1" x14ac:dyDescent="0.5">
      <c r="A53" s="371"/>
      <c r="B53" s="348" t="s">
        <v>2480</v>
      </c>
      <c r="C53" s="351" t="s">
        <v>995</v>
      </c>
      <c r="D53" s="7" t="s">
        <v>2478</v>
      </c>
      <c r="E53" s="635" t="s">
        <v>93</v>
      </c>
      <c r="F53" s="371"/>
      <c r="G53" s="371" t="s">
        <v>93</v>
      </c>
      <c r="H53" s="371" t="s">
        <v>93</v>
      </c>
      <c r="I53" s="85" t="s">
        <v>2724</v>
      </c>
      <c r="J53" s="348" t="s">
        <v>2652</v>
      </c>
      <c r="K53" s="372"/>
      <c r="L53" s="17"/>
    </row>
    <row r="54" spans="1:12" s="5" customFormat="1" ht="21.95" customHeight="1" x14ac:dyDescent="0.5">
      <c r="A54" s="347"/>
      <c r="B54" s="348" t="s">
        <v>2481</v>
      </c>
      <c r="C54" s="347" t="s">
        <v>685</v>
      </c>
      <c r="D54" s="7" t="s">
        <v>989</v>
      </c>
      <c r="E54" s="629"/>
      <c r="F54" s="347"/>
      <c r="G54" s="347"/>
      <c r="H54" s="7"/>
      <c r="I54" s="7"/>
      <c r="J54" s="347"/>
      <c r="K54" s="348"/>
      <c r="L54" s="17"/>
    </row>
    <row r="55" spans="1:12" s="5" customFormat="1" ht="21.95" customHeight="1" x14ac:dyDescent="0.5">
      <c r="A55" s="378"/>
      <c r="B55" s="373"/>
      <c r="C55" s="382"/>
      <c r="D55" s="8"/>
      <c r="E55" s="630"/>
      <c r="F55" s="383"/>
      <c r="G55" s="378"/>
      <c r="H55" s="8"/>
      <c r="I55" s="8"/>
      <c r="J55" s="378"/>
      <c r="K55" s="373"/>
      <c r="L55" s="20"/>
    </row>
    <row r="56" spans="1:12" s="5" customFormat="1" ht="21.95" customHeight="1" x14ac:dyDescent="0.5">
      <c r="A56" s="347">
        <v>9</v>
      </c>
      <c r="B56" s="348" t="s">
        <v>2482</v>
      </c>
      <c r="C56" s="351" t="s">
        <v>983</v>
      </c>
      <c r="D56" s="661" t="s">
        <v>1013</v>
      </c>
      <c r="E56" s="634">
        <v>700000</v>
      </c>
      <c r="F56" s="271"/>
      <c r="G56" s="230"/>
      <c r="H56" s="230"/>
      <c r="I56" s="7" t="s">
        <v>2722</v>
      </c>
      <c r="J56" s="348" t="s">
        <v>1617</v>
      </c>
      <c r="K56" s="348" t="s">
        <v>134</v>
      </c>
      <c r="L56" s="125" t="s">
        <v>134</v>
      </c>
    </row>
    <row r="57" spans="1:12" s="5" customFormat="1" ht="21.95" customHeight="1" x14ac:dyDescent="0.5">
      <c r="A57" s="347"/>
      <c r="B57" s="348" t="s">
        <v>2483</v>
      </c>
      <c r="C57" s="351" t="s">
        <v>1628</v>
      </c>
      <c r="D57" s="661" t="s">
        <v>1015</v>
      </c>
      <c r="E57" s="635" t="s">
        <v>93</v>
      </c>
      <c r="F57" s="271"/>
      <c r="G57" s="230"/>
      <c r="H57" s="230"/>
      <c r="I57" s="85" t="s">
        <v>2724</v>
      </c>
      <c r="J57" s="348" t="s">
        <v>1618</v>
      </c>
      <c r="K57" s="348"/>
      <c r="L57" s="230"/>
    </row>
    <row r="58" spans="1:12" s="5" customFormat="1" ht="21.95" customHeight="1" x14ac:dyDescent="0.5">
      <c r="A58" s="347"/>
      <c r="B58" s="348" t="s">
        <v>2484</v>
      </c>
      <c r="C58" s="351" t="s">
        <v>1121</v>
      </c>
      <c r="D58" s="661"/>
      <c r="E58" s="661"/>
      <c r="F58" s="271"/>
      <c r="G58" s="230"/>
      <c r="H58" s="230"/>
      <c r="I58" s="154"/>
      <c r="J58" s="348" t="s">
        <v>1018</v>
      </c>
      <c r="K58" s="348"/>
      <c r="L58" s="230"/>
    </row>
    <row r="59" spans="1:12" s="5" customFormat="1" ht="21.95" customHeight="1" x14ac:dyDescent="0.5">
      <c r="A59" s="347"/>
      <c r="B59" s="348"/>
      <c r="C59" s="348" t="s">
        <v>331</v>
      </c>
      <c r="D59" s="348"/>
      <c r="E59" s="661"/>
      <c r="F59" s="271"/>
      <c r="G59" s="230"/>
      <c r="H59" s="230"/>
      <c r="I59" s="849"/>
      <c r="J59" s="348"/>
      <c r="K59" s="348"/>
      <c r="L59" s="230"/>
    </row>
    <row r="60" spans="1:12" s="5" customFormat="1" ht="21.95" customHeight="1" x14ac:dyDescent="0.5">
      <c r="A60" s="378"/>
      <c r="B60" s="373"/>
      <c r="C60" s="373"/>
      <c r="D60" s="373"/>
      <c r="E60" s="373"/>
      <c r="F60" s="236"/>
      <c r="G60" s="236"/>
      <c r="H60" s="236"/>
      <c r="I60" s="405"/>
      <c r="J60" s="373"/>
      <c r="K60" s="373"/>
      <c r="L60" s="236"/>
    </row>
    <row r="61" spans="1:12" s="5" customFormat="1" ht="21.95" customHeight="1" x14ac:dyDescent="0.5">
      <c r="A61" s="347">
        <v>10</v>
      </c>
      <c r="B61" s="348" t="s">
        <v>1629</v>
      </c>
      <c r="C61" s="351" t="s">
        <v>983</v>
      </c>
      <c r="D61" s="661" t="s">
        <v>984</v>
      </c>
      <c r="E61" s="674">
        <v>825000</v>
      </c>
      <c r="F61" s="271"/>
      <c r="G61" s="675">
        <v>825000</v>
      </c>
      <c r="H61" s="675">
        <v>825000</v>
      </c>
      <c r="I61" s="7" t="s">
        <v>2722</v>
      </c>
      <c r="J61" s="41" t="s">
        <v>997</v>
      </c>
      <c r="K61" s="372" t="s">
        <v>134</v>
      </c>
      <c r="L61" s="125" t="s">
        <v>134</v>
      </c>
    </row>
    <row r="62" spans="1:12" s="5" customFormat="1" ht="21.95" customHeight="1" x14ac:dyDescent="0.5">
      <c r="A62" s="347"/>
      <c r="B62" s="348" t="s">
        <v>1016</v>
      </c>
      <c r="C62" s="351" t="s">
        <v>986</v>
      </c>
      <c r="D62" s="661" t="s">
        <v>2649</v>
      </c>
      <c r="E62" s="635" t="s">
        <v>93</v>
      </c>
      <c r="F62" s="271"/>
      <c r="G62" s="371" t="s">
        <v>93</v>
      </c>
      <c r="H62" s="371" t="s">
        <v>93</v>
      </c>
      <c r="I62" s="85" t="s">
        <v>2724</v>
      </c>
      <c r="J62" s="41" t="s">
        <v>998</v>
      </c>
      <c r="K62" s="372"/>
      <c r="L62" s="154"/>
    </row>
    <row r="63" spans="1:12" s="5" customFormat="1" ht="21.95" customHeight="1" x14ac:dyDescent="0.5">
      <c r="A63" s="347"/>
      <c r="B63" s="348" t="s">
        <v>2485</v>
      </c>
      <c r="C63" s="661" t="s">
        <v>988</v>
      </c>
      <c r="D63" s="661" t="s">
        <v>1017</v>
      </c>
      <c r="E63" s="635"/>
      <c r="F63" s="676"/>
      <c r="G63" s="379"/>
      <c r="H63" s="379"/>
      <c r="I63" s="849"/>
      <c r="J63" s="41"/>
      <c r="K63" s="372"/>
      <c r="L63" s="849"/>
    </row>
    <row r="64" spans="1:12" s="5" customFormat="1" ht="21.95" customHeight="1" x14ac:dyDescent="0.5">
      <c r="A64" s="378"/>
      <c r="B64" s="373"/>
      <c r="C64" s="677"/>
      <c r="D64" s="677"/>
      <c r="E64" s="630"/>
      <c r="F64" s="678"/>
      <c r="G64" s="381"/>
      <c r="H64" s="381"/>
      <c r="I64" s="405"/>
      <c r="J64" s="49"/>
      <c r="K64" s="374"/>
      <c r="L64" s="405"/>
    </row>
    <row r="65" spans="1:12" s="5" customFormat="1" ht="21.95" customHeight="1" x14ac:dyDescent="0.5">
      <c r="A65" s="371">
        <v>11</v>
      </c>
      <c r="B65" s="41" t="s">
        <v>1031</v>
      </c>
      <c r="C65" s="351" t="s">
        <v>983</v>
      </c>
      <c r="D65" s="661" t="s">
        <v>984</v>
      </c>
      <c r="E65" s="634">
        <v>880000</v>
      </c>
      <c r="F65" s="273"/>
      <c r="G65" s="849"/>
      <c r="H65" s="154"/>
      <c r="I65" s="7" t="s">
        <v>2722</v>
      </c>
      <c r="J65" s="41" t="s">
        <v>997</v>
      </c>
      <c r="K65" s="372" t="s">
        <v>134</v>
      </c>
      <c r="L65" s="125" t="s">
        <v>134</v>
      </c>
    </row>
    <row r="66" spans="1:12" s="5" customFormat="1" ht="21.95" customHeight="1" x14ac:dyDescent="0.5">
      <c r="A66" s="371"/>
      <c r="B66" s="71" t="s">
        <v>1630</v>
      </c>
      <c r="C66" s="351" t="s">
        <v>986</v>
      </c>
      <c r="D66" s="661" t="s">
        <v>1032</v>
      </c>
      <c r="E66" s="635" t="s">
        <v>93</v>
      </c>
      <c r="F66" s="273"/>
      <c r="G66" s="154"/>
      <c r="H66" s="154"/>
      <c r="I66" s="85" t="s">
        <v>2724</v>
      </c>
      <c r="J66" s="41" t="s">
        <v>998</v>
      </c>
      <c r="K66" s="372"/>
      <c r="L66" s="230"/>
    </row>
    <row r="67" spans="1:12" s="5" customFormat="1" ht="21.95" customHeight="1" x14ac:dyDescent="0.5">
      <c r="A67" s="371"/>
      <c r="B67" s="71"/>
      <c r="C67" s="348" t="s">
        <v>988</v>
      </c>
      <c r="D67" s="348" t="s">
        <v>989</v>
      </c>
      <c r="E67" s="635"/>
      <c r="F67" s="273"/>
      <c r="G67" s="154"/>
      <c r="H67" s="154"/>
      <c r="I67" s="154"/>
      <c r="J67" s="41"/>
      <c r="K67" s="372"/>
      <c r="L67" s="230"/>
    </row>
    <row r="68" spans="1:12" s="5" customFormat="1" ht="21.95" customHeight="1" x14ac:dyDescent="0.5">
      <c r="A68" s="378"/>
      <c r="B68" s="378"/>
      <c r="C68" s="373"/>
      <c r="D68" s="373"/>
      <c r="E68" s="630"/>
      <c r="F68" s="625"/>
      <c r="G68" s="183"/>
      <c r="H68" s="183"/>
      <c r="I68" s="183"/>
      <c r="J68" s="373"/>
      <c r="K68" s="373"/>
      <c r="L68" s="236"/>
    </row>
    <row r="69" spans="1:12" s="5" customFormat="1" ht="21.95" customHeight="1" x14ac:dyDescent="0.5">
      <c r="A69" s="827" t="s">
        <v>2738</v>
      </c>
      <c r="B69" s="827"/>
      <c r="C69" s="827"/>
      <c r="D69" s="827"/>
      <c r="E69" s="827"/>
      <c r="F69" s="827"/>
      <c r="G69" s="827"/>
      <c r="H69" s="827"/>
      <c r="I69" s="827"/>
      <c r="J69" s="856" t="s">
        <v>2737</v>
      </c>
      <c r="K69" s="856"/>
      <c r="L69" s="856"/>
    </row>
    <row r="70" spans="1:12" s="5" customFormat="1" ht="21.95" customHeight="1" x14ac:dyDescent="0.5">
      <c r="A70" s="936"/>
      <c r="B70" s="936"/>
      <c r="C70" s="936"/>
      <c r="D70" s="936"/>
      <c r="E70" s="936"/>
      <c r="F70" s="936"/>
      <c r="G70" s="936"/>
      <c r="H70" s="936"/>
      <c r="I70" s="936"/>
      <c r="J70" s="936"/>
      <c r="K70" s="936"/>
      <c r="L70" s="936"/>
    </row>
    <row r="71" spans="1:12" s="5" customFormat="1" ht="21.95" customHeight="1" x14ac:dyDescent="0.5">
      <c r="A71" s="924" t="s">
        <v>2708</v>
      </c>
      <c r="B71" s="924"/>
      <c r="C71" s="924"/>
      <c r="D71" s="924"/>
      <c r="E71" s="924"/>
      <c r="F71" s="924"/>
      <c r="G71" s="924"/>
      <c r="H71" s="924"/>
      <c r="I71" s="924"/>
      <c r="J71" s="924"/>
      <c r="K71" s="924"/>
      <c r="L71" s="924"/>
    </row>
    <row r="72" spans="1:12" s="5" customFormat="1" ht="21.95" customHeight="1" x14ac:dyDescent="0.5">
      <c r="A72" s="842"/>
      <c r="B72" s="11"/>
      <c r="C72" s="11"/>
      <c r="D72" s="31" t="s">
        <v>63</v>
      </c>
      <c r="E72" s="12" t="s">
        <v>73</v>
      </c>
      <c r="F72" s="13"/>
      <c r="G72" s="13"/>
      <c r="H72" s="14"/>
      <c r="I72" s="16" t="s">
        <v>75</v>
      </c>
      <c r="J72" s="31" t="s">
        <v>65</v>
      </c>
      <c r="K72" s="15" t="s">
        <v>67</v>
      </c>
      <c r="L72" s="31" t="s">
        <v>69</v>
      </c>
    </row>
    <row r="73" spans="1:12" s="5" customFormat="1" ht="21.95" customHeight="1" x14ac:dyDescent="0.5">
      <c r="A73" s="843" t="s">
        <v>61</v>
      </c>
      <c r="B73" s="843" t="s">
        <v>12</v>
      </c>
      <c r="C73" s="843" t="s">
        <v>62</v>
      </c>
      <c r="D73" s="2" t="s">
        <v>64</v>
      </c>
      <c r="E73" s="276">
        <v>2560</v>
      </c>
      <c r="F73" s="260"/>
      <c r="G73" s="16">
        <v>2561</v>
      </c>
      <c r="H73" s="16">
        <v>2562</v>
      </c>
      <c r="I73" s="26" t="s">
        <v>76</v>
      </c>
      <c r="J73" s="2" t="s">
        <v>66</v>
      </c>
      <c r="K73" s="17" t="s">
        <v>68</v>
      </c>
      <c r="L73" s="2" t="s">
        <v>70</v>
      </c>
    </row>
    <row r="74" spans="1:12" ht="21.95" customHeight="1" x14ac:dyDescent="0.5">
      <c r="A74" s="844"/>
      <c r="B74" s="18"/>
      <c r="C74" s="18"/>
      <c r="D74" s="3"/>
      <c r="E74" s="238" t="s">
        <v>9</v>
      </c>
      <c r="F74" s="95"/>
      <c r="G74" s="19" t="s">
        <v>9</v>
      </c>
      <c r="H74" s="19" t="s">
        <v>9</v>
      </c>
      <c r="I74" s="19"/>
      <c r="J74" s="20"/>
      <c r="K74" s="20"/>
      <c r="L74" s="20"/>
    </row>
    <row r="75" spans="1:12" ht="21.95" customHeight="1" x14ac:dyDescent="0.5">
      <c r="A75" s="347">
        <v>12</v>
      </c>
      <c r="B75" s="348" t="s">
        <v>1125</v>
      </c>
      <c r="C75" s="348" t="s">
        <v>983</v>
      </c>
      <c r="D75" s="348" t="s">
        <v>1001</v>
      </c>
      <c r="E75" s="679">
        <v>216000</v>
      </c>
      <c r="H75" s="114"/>
      <c r="I75" s="7" t="s">
        <v>2722</v>
      </c>
      <c r="J75" s="375" t="s">
        <v>1086</v>
      </c>
      <c r="K75" s="348" t="s">
        <v>134</v>
      </c>
      <c r="L75" s="377" t="s">
        <v>134</v>
      </c>
    </row>
    <row r="76" spans="1:12" ht="21.95" customHeight="1" x14ac:dyDescent="0.5">
      <c r="A76" s="347"/>
      <c r="B76" s="348" t="s">
        <v>1126</v>
      </c>
      <c r="C76" s="348" t="s">
        <v>986</v>
      </c>
      <c r="D76" s="348" t="s">
        <v>1127</v>
      </c>
      <c r="E76" s="629" t="s">
        <v>93</v>
      </c>
      <c r="H76" s="58"/>
      <c r="I76" s="85" t="s">
        <v>2724</v>
      </c>
      <c r="J76" s="348" t="s">
        <v>1362</v>
      </c>
      <c r="K76" s="348"/>
      <c r="L76" s="17"/>
    </row>
    <row r="77" spans="1:12" ht="21.95" customHeight="1" x14ac:dyDescent="0.5">
      <c r="A77" s="347"/>
      <c r="B77" s="348"/>
      <c r="C77" s="348" t="s">
        <v>988</v>
      </c>
      <c r="D77" s="348" t="s">
        <v>1002</v>
      </c>
      <c r="E77" s="680"/>
      <c r="G77" s="348"/>
      <c r="I77" s="58"/>
      <c r="J77" s="348" t="s">
        <v>1155</v>
      </c>
      <c r="K77" s="348"/>
      <c r="L77" s="17"/>
    </row>
    <row r="78" spans="1:12" s="5" customFormat="1" ht="21.95" customHeight="1" x14ac:dyDescent="0.5">
      <c r="A78" s="378"/>
      <c r="B78" s="373"/>
      <c r="C78" s="373"/>
      <c r="D78" s="373"/>
      <c r="E78" s="631"/>
      <c r="F78" s="92"/>
      <c r="G78" s="373"/>
      <c r="H78" s="92"/>
      <c r="I78" s="92"/>
      <c r="J78" s="373"/>
      <c r="K78" s="373"/>
      <c r="L78" s="20"/>
    </row>
    <row r="79" spans="1:12" s="5" customFormat="1" ht="21.95" customHeight="1" x14ac:dyDescent="0.5">
      <c r="A79" s="371">
        <v>13</v>
      </c>
      <c r="B79" s="71" t="s">
        <v>1048</v>
      </c>
      <c r="C79" s="351" t="s">
        <v>983</v>
      </c>
      <c r="D79" s="661" t="s">
        <v>984</v>
      </c>
      <c r="E79" s="634">
        <v>220000</v>
      </c>
      <c r="F79" s="273"/>
      <c r="G79" s="154"/>
      <c r="H79" s="154"/>
      <c r="I79" s="7" t="s">
        <v>2722</v>
      </c>
      <c r="J79" s="41" t="s">
        <v>997</v>
      </c>
      <c r="K79" s="372"/>
      <c r="L79" s="125" t="s">
        <v>134</v>
      </c>
    </row>
    <row r="80" spans="1:12" s="5" customFormat="1" ht="21.95" customHeight="1" x14ac:dyDescent="0.5">
      <c r="A80" s="371"/>
      <c r="B80" s="71" t="s">
        <v>1631</v>
      </c>
      <c r="C80" s="351" t="s">
        <v>1080</v>
      </c>
      <c r="D80" s="661" t="s">
        <v>2650</v>
      </c>
      <c r="E80" s="635" t="s">
        <v>93</v>
      </c>
      <c r="F80" s="273"/>
      <c r="G80" s="154"/>
      <c r="H80" s="154"/>
      <c r="I80" s="85" t="s">
        <v>2724</v>
      </c>
      <c r="J80" s="41" t="s">
        <v>998</v>
      </c>
      <c r="K80" s="372"/>
      <c r="L80" s="230"/>
    </row>
    <row r="81" spans="1:12" s="5" customFormat="1" ht="21.95" customHeight="1" x14ac:dyDescent="0.5">
      <c r="A81" s="371"/>
      <c r="B81" s="347"/>
      <c r="C81" s="351" t="s">
        <v>988</v>
      </c>
      <c r="D81" s="348" t="s">
        <v>989</v>
      </c>
      <c r="E81" s="635"/>
      <c r="F81" s="273"/>
      <c r="G81" s="154"/>
      <c r="H81" s="154"/>
      <c r="I81" s="154"/>
      <c r="J81" s="348"/>
      <c r="K81" s="372"/>
      <c r="L81" s="230"/>
    </row>
    <row r="82" spans="1:12" s="5" customFormat="1" ht="21.95" customHeight="1" x14ac:dyDescent="0.5">
      <c r="A82" s="350"/>
      <c r="B82" s="378"/>
      <c r="C82" s="376"/>
      <c r="D82" s="677"/>
      <c r="E82" s="630"/>
      <c r="F82" s="625"/>
      <c r="G82" s="183"/>
      <c r="H82" s="183"/>
      <c r="I82" s="183"/>
      <c r="J82" s="373"/>
      <c r="K82" s="374"/>
      <c r="L82" s="236"/>
    </row>
    <row r="83" spans="1:12" s="5" customFormat="1" ht="21.95" customHeight="1" x14ac:dyDescent="0.5">
      <c r="A83" s="371">
        <v>14</v>
      </c>
      <c r="B83" s="71" t="s">
        <v>1031</v>
      </c>
      <c r="C83" s="351" t="s">
        <v>983</v>
      </c>
      <c r="D83" s="661" t="s">
        <v>984</v>
      </c>
      <c r="E83" s="634">
        <v>300000</v>
      </c>
      <c r="F83" s="273"/>
      <c r="G83" s="154"/>
      <c r="H83" s="154"/>
      <c r="I83" s="7" t="s">
        <v>2722</v>
      </c>
      <c r="J83" s="41" t="s">
        <v>997</v>
      </c>
      <c r="K83" s="372"/>
      <c r="L83" s="125" t="s">
        <v>134</v>
      </c>
    </row>
    <row r="84" spans="1:12" s="5" customFormat="1" ht="21.95" customHeight="1" x14ac:dyDescent="0.5">
      <c r="A84" s="371"/>
      <c r="B84" s="71" t="s">
        <v>1632</v>
      </c>
      <c r="C84" s="351" t="s">
        <v>1080</v>
      </c>
      <c r="D84" s="661" t="s">
        <v>2658</v>
      </c>
      <c r="E84" s="635" t="s">
        <v>93</v>
      </c>
      <c r="F84" s="273"/>
      <c r="G84" s="154"/>
      <c r="H84" s="154"/>
      <c r="I84" s="85" t="s">
        <v>2723</v>
      </c>
      <c r="J84" s="41" t="s">
        <v>998</v>
      </c>
      <c r="K84" s="372"/>
      <c r="L84" s="230"/>
    </row>
    <row r="85" spans="1:12" s="5" customFormat="1" ht="21.95" customHeight="1" x14ac:dyDescent="0.5">
      <c r="A85" s="371"/>
      <c r="B85" s="347"/>
      <c r="C85" s="351" t="s">
        <v>988</v>
      </c>
      <c r="D85" s="348" t="s">
        <v>989</v>
      </c>
      <c r="E85" s="635"/>
      <c r="F85" s="273"/>
      <c r="G85" s="154"/>
      <c r="H85" s="154"/>
      <c r="I85" s="154"/>
      <c r="J85" s="348"/>
      <c r="K85" s="372"/>
      <c r="L85" s="230"/>
    </row>
    <row r="86" spans="1:12" s="5" customFormat="1" ht="21.95" customHeight="1" x14ac:dyDescent="0.5">
      <c r="A86" s="378"/>
      <c r="B86" s="378"/>
      <c r="C86" s="376"/>
      <c r="D86" s="677"/>
      <c r="E86" s="630"/>
      <c r="F86" s="625"/>
      <c r="G86" s="183"/>
      <c r="H86" s="183"/>
      <c r="I86" s="183"/>
      <c r="J86" s="373"/>
      <c r="K86" s="374"/>
      <c r="L86" s="236"/>
    </row>
    <row r="87" spans="1:12" s="5" customFormat="1" ht="21.95" customHeight="1" x14ac:dyDescent="0.5">
      <c r="A87" s="371">
        <v>15</v>
      </c>
      <c r="B87" s="71" t="s">
        <v>2656</v>
      </c>
      <c r="C87" s="720" t="s">
        <v>983</v>
      </c>
      <c r="D87" s="375" t="s">
        <v>984</v>
      </c>
      <c r="E87" s="863">
        <v>333000</v>
      </c>
      <c r="F87" s="377"/>
      <c r="G87" s="864"/>
      <c r="H87" s="9"/>
      <c r="I87" s="7" t="s">
        <v>2722</v>
      </c>
      <c r="J87" s="375" t="s">
        <v>1086</v>
      </c>
      <c r="K87" s="865" t="s">
        <v>134</v>
      </c>
      <c r="L87" s="125" t="s">
        <v>134</v>
      </c>
    </row>
    <row r="88" spans="1:12" s="5" customFormat="1" ht="21.95" customHeight="1" x14ac:dyDescent="0.5">
      <c r="A88" s="371"/>
      <c r="B88" s="71" t="s">
        <v>2657</v>
      </c>
      <c r="C88" s="351" t="s">
        <v>1080</v>
      </c>
      <c r="D88" s="348" t="s">
        <v>2655</v>
      </c>
      <c r="E88" s="629" t="s">
        <v>93</v>
      </c>
      <c r="F88" s="347"/>
      <c r="G88" s="866"/>
      <c r="H88" s="7"/>
      <c r="I88" s="85" t="s">
        <v>2724</v>
      </c>
      <c r="J88" s="348" t="s">
        <v>1087</v>
      </c>
      <c r="K88" s="372"/>
      <c r="L88" s="230"/>
    </row>
    <row r="89" spans="1:12" s="5" customFormat="1" ht="21.95" customHeight="1" x14ac:dyDescent="0.5">
      <c r="A89" s="371"/>
      <c r="B89" s="71"/>
      <c r="C89" s="351" t="s">
        <v>988</v>
      </c>
      <c r="D89" s="348" t="s">
        <v>989</v>
      </c>
      <c r="E89" s="858"/>
      <c r="F89" s="348"/>
      <c r="G89" s="348"/>
      <c r="H89" s="23"/>
      <c r="J89" s="348" t="s">
        <v>1088</v>
      </c>
      <c r="K89" s="372"/>
      <c r="L89" s="230"/>
    </row>
    <row r="90" spans="1:12" s="5" customFormat="1" ht="21.95" customHeight="1" x14ac:dyDescent="0.5">
      <c r="A90" s="347"/>
      <c r="B90" s="71"/>
      <c r="C90" s="348"/>
      <c r="D90" s="348"/>
      <c r="E90" s="347"/>
      <c r="F90" s="348"/>
      <c r="G90" s="348"/>
      <c r="H90" s="7"/>
      <c r="I90" s="7"/>
      <c r="J90" s="348"/>
      <c r="K90" s="348"/>
      <c r="L90" s="230"/>
    </row>
    <row r="91" spans="1:12" s="5" customFormat="1" ht="21.95" customHeight="1" x14ac:dyDescent="0.5">
      <c r="A91" s="350"/>
      <c r="B91" s="73"/>
      <c r="C91" s="376"/>
      <c r="D91" s="373"/>
      <c r="E91" s="382"/>
      <c r="F91" s="373"/>
      <c r="G91" s="373"/>
      <c r="H91" s="8"/>
      <c r="I91" s="21"/>
      <c r="J91" s="373"/>
      <c r="K91" s="374"/>
      <c r="L91" s="236"/>
    </row>
    <row r="92" spans="1:12" s="5" customFormat="1" ht="21.95" customHeight="1" x14ac:dyDescent="0.5">
      <c r="A92" s="827" t="s">
        <v>2738</v>
      </c>
      <c r="B92" s="827"/>
      <c r="C92" s="827"/>
      <c r="D92" s="827"/>
      <c r="E92" s="827"/>
      <c r="F92" s="827"/>
      <c r="G92" s="827"/>
      <c r="H92" s="827"/>
      <c r="I92" s="827"/>
      <c r="J92" s="856" t="s">
        <v>2737</v>
      </c>
      <c r="K92" s="856"/>
      <c r="L92" s="856"/>
    </row>
    <row r="93" spans="1:12" s="5" customFormat="1" ht="21.95" customHeight="1" x14ac:dyDescent="0.5">
      <c r="A93" s="936"/>
      <c r="B93" s="936"/>
      <c r="C93" s="936"/>
      <c r="D93" s="936"/>
      <c r="E93" s="936"/>
      <c r="F93" s="936"/>
      <c r="G93" s="936"/>
      <c r="H93" s="936"/>
      <c r="I93" s="936"/>
      <c r="J93" s="936"/>
      <c r="K93" s="936"/>
      <c r="L93" s="936"/>
    </row>
    <row r="94" spans="1:12" s="5" customFormat="1" ht="21.95" customHeight="1" x14ac:dyDescent="0.5">
      <c r="A94" s="924" t="s">
        <v>2709</v>
      </c>
      <c r="B94" s="924"/>
      <c r="C94" s="924"/>
      <c r="D94" s="924"/>
      <c r="E94" s="924"/>
      <c r="F94" s="924"/>
      <c r="G94" s="924"/>
      <c r="H94" s="924"/>
      <c r="I94" s="924"/>
      <c r="J94" s="924"/>
      <c r="K94" s="924"/>
      <c r="L94" s="924"/>
    </row>
    <row r="95" spans="1:12" s="5" customFormat="1" ht="21.95" customHeight="1" x14ac:dyDescent="0.5">
      <c r="A95" s="842"/>
      <c r="B95" s="11"/>
      <c r="C95" s="11"/>
      <c r="D95" s="31" t="s">
        <v>63</v>
      </c>
      <c r="E95" s="12" t="s">
        <v>73</v>
      </c>
      <c r="F95" s="13"/>
      <c r="G95" s="13"/>
      <c r="H95" s="14"/>
      <c r="I95" s="16" t="s">
        <v>75</v>
      </c>
      <c r="J95" s="31" t="s">
        <v>65</v>
      </c>
      <c r="K95" s="15" t="s">
        <v>67</v>
      </c>
      <c r="L95" s="31" t="s">
        <v>69</v>
      </c>
    </row>
    <row r="96" spans="1:12" s="5" customFormat="1" ht="21.95" customHeight="1" x14ac:dyDescent="0.5">
      <c r="A96" s="843" t="s">
        <v>61</v>
      </c>
      <c r="B96" s="843" t="s">
        <v>12</v>
      </c>
      <c r="C96" s="843" t="s">
        <v>62</v>
      </c>
      <c r="D96" s="2" t="s">
        <v>64</v>
      </c>
      <c r="E96" s="276">
        <v>2560</v>
      </c>
      <c r="F96" s="260"/>
      <c r="G96" s="16">
        <v>2561</v>
      </c>
      <c r="H96" s="16">
        <v>2562</v>
      </c>
      <c r="I96" s="26" t="s">
        <v>76</v>
      </c>
      <c r="J96" s="2" t="s">
        <v>66</v>
      </c>
      <c r="K96" s="17" t="s">
        <v>68</v>
      </c>
      <c r="L96" s="2" t="s">
        <v>70</v>
      </c>
    </row>
    <row r="97" spans="1:12" s="5" customFormat="1" ht="21.95" customHeight="1" x14ac:dyDescent="0.5">
      <c r="A97" s="844"/>
      <c r="B97" s="18"/>
      <c r="C97" s="18"/>
      <c r="D97" s="3"/>
      <c r="E97" s="238" t="s">
        <v>9</v>
      </c>
      <c r="F97" s="95"/>
      <c r="G97" s="19" t="s">
        <v>9</v>
      </c>
      <c r="H97" s="19" t="s">
        <v>9</v>
      </c>
      <c r="I97" s="19"/>
      <c r="J97" s="20"/>
      <c r="K97" s="20"/>
      <c r="L97" s="20"/>
    </row>
    <row r="98" spans="1:12" s="5" customFormat="1" ht="21.95" customHeight="1" x14ac:dyDescent="0.5">
      <c r="A98" s="347">
        <v>16</v>
      </c>
      <c r="B98" s="71" t="s">
        <v>2659</v>
      </c>
      <c r="C98" s="351" t="s">
        <v>983</v>
      </c>
      <c r="D98" s="348" t="s">
        <v>984</v>
      </c>
      <c r="E98" s="867">
        <v>660000</v>
      </c>
      <c r="F98" s="867">
        <v>660000</v>
      </c>
      <c r="G98" s="664"/>
      <c r="H98" s="7"/>
      <c r="I98" s="7" t="s">
        <v>2722</v>
      </c>
      <c r="J98" s="348" t="s">
        <v>1086</v>
      </c>
      <c r="K98" s="868" t="s">
        <v>134</v>
      </c>
      <c r="L98" s="125" t="s">
        <v>134</v>
      </c>
    </row>
    <row r="99" spans="1:12" s="5" customFormat="1" ht="21.95" customHeight="1" x14ac:dyDescent="0.5">
      <c r="A99" s="371"/>
      <c r="B99" s="71" t="s">
        <v>2657</v>
      </c>
      <c r="C99" s="351" t="s">
        <v>1080</v>
      </c>
      <c r="D99" s="348" t="s">
        <v>2660</v>
      </c>
      <c r="E99" s="629" t="s">
        <v>93</v>
      </c>
      <c r="F99" s="347" t="s">
        <v>93</v>
      </c>
      <c r="G99" s="664"/>
      <c r="H99" s="7"/>
      <c r="I99" s="85" t="s">
        <v>2724</v>
      </c>
      <c r="J99" s="348" t="s">
        <v>1087</v>
      </c>
      <c r="K99" s="868"/>
      <c r="L99" s="230"/>
    </row>
    <row r="100" spans="1:12" s="5" customFormat="1" ht="21.95" customHeight="1" x14ac:dyDescent="0.5">
      <c r="A100" s="371"/>
      <c r="B100" s="71"/>
      <c r="C100" s="348" t="s">
        <v>988</v>
      </c>
      <c r="D100" s="348" t="s">
        <v>989</v>
      </c>
      <c r="E100" s="347"/>
      <c r="F100" s="348"/>
      <c r="G100" s="348"/>
      <c r="H100" s="7"/>
      <c r="I100" s="7"/>
      <c r="J100" s="348" t="s">
        <v>1088</v>
      </c>
      <c r="K100" s="869"/>
      <c r="L100" s="230"/>
    </row>
    <row r="101" spans="1:12" s="5" customFormat="1" ht="21.95" customHeight="1" x14ac:dyDescent="0.5">
      <c r="A101" s="371"/>
      <c r="B101" s="73"/>
      <c r="C101" s="376"/>
      <c r="D101" s="677"/>
      <c r="E101" s="350"/>
      <c r="F101" s="374"/>
      <c r="G101" s="373"/>
      <c r="H101" s="8"/>
      <c r="I101" s="21"/>
      <c r="J101" s="373"/>
      <c r="K101" s="869"/>
      <c r="L101" s="236"/>
    </row>
    <row r="102" spans="1:12" s="5" customFormat="1" ht="21.95" customHeight="1" x14ac:dyDescent="0.5">
      <c r="A102" s="681">
        <v>17</v>
      </c>
      <c r="B102" s="348" t="s">
        <v>1633</v>
      </c>
      <c r="C102" s="351" t="s">
        <v>1034</v>
      </c>
      <c r="D102" s="661" t="s">
        <v>1035</v>
      </c>
      <c r="E102" s="674">
        <v>625000</v>
      </c>
      <c r="F102" s="272"/>
      <c r="G102" s="849"/>
      <c r="H102" s="849"/>
      <c r="I102" s="7" t="s">
        <v>2722</v>
      </c>
      <c r="J102" s="348" t="s">
        <v>1041</v>
      </c>
      <c r="K102" s="348" t="s">
        <v>134</v>
      </c>
      <c r="L102" s="125" t="s">
        <v>134</v>
      </c>
    </row>
    <row r="103" spans="1:12" s="5" customFormat="1" ht="21.95" customHeight="1" x14ac:dyDescent="0.5">
      <c r="A103" s="371"/>
      <c r="B103" s="348" t="s">
        <v>1634</v>
      </c>
      <c r="C103" s="351" t="s">
        <v>1036</v>
      </c>
      <c r="D103" s="661" t="s">
        <v>2661</v>
      </c>
      <c r="E103" s="635" t="s">
        <v>93</v>
      </c>
      <c r="F103" s="273"/>
      <c r="G103" s="154"/>
      <c r="H103" s="154"/>
      <c r="I103" s="85" t="s">
        <v>2724</v>
      </c>
      <c r="J103" s="348" t="s">
        <v>1042</v>
      </c>
      <c r="K103" s="348"/>
      <c r="L103" s="154"/>
    </row>
    <row r="104" spans="1:12" s="5" customFormat="1" ht="21.95" customHeight="1" x14ac:dyDescent="0.5">
      <c r="A104" s="347"/>
      <c r="B104" s="71" t="s">
        <v>1635</v>
      </c>
      <c r="C104" s="348" t="s">
        <v>331</v>
      </c>
      <c r="D104" s="348" t="s">
        <v>1037</v>
      </c>
      <c r="E104" s="635"/>
      <c r="F104" s="273"/>
      <c r="G104" s="154"/>
      <c r="H104" s="154"/>
      <c r="I104" s="154"/>
      <c r="J104" s="348"/>
      <c r="K104" s="348"/>
      <c r="L104" s="154"/>
    </row>
    <row r="105" spans="1:12" s="5" customFormat="1" ht="21.95" customHeight="1" x14ac:dyDescent="0.5">
      <c r="A105" s="347"/>
      <c r="B105" s="71"/>
      <c r="C105" s="348"/>
      <c r="D105" s="348"/>
      <c r="E105" s="635"/>
      <c r="F105" s="273"/>
      <c r="G105" s="154"/>
      <c r="H105" s="154"/>
      <c r="I105" s="154"/>
      <c r="J105" s="348"/>
      <c r="K105" s="348"/>
      <c r="L105" s="154"/>
    </row>
    <row r="106" spans="1:12" s="5" customFormat="1" ht="21.95" customHeight="1" x14ac:dyDescent="0.5">
      <c r="A106" s="378"/>
      <c r="B106" s="73"/>
      <c r="C106" s="373"/>
      <c r="D106" s="373"/>
      <c r="E106" s="630"/>
      <c r="F106" s="625"/>
      <c r="G106" s="183"/>
      <c r="H106" s="183"/>
      <c r="I106" s="183"/>
      <c r="J106" s="373"/>
      <c r="K106" s="373"/>
      <c r="L106" s="183"/>
    </row>
    <row r="107" spans="1:12" s="5" customFormat="1" ht="21.95" customHeight="1" x14ac:dyDescent="0.5">
      <c r="A107" s="371">
        <v>18</v>
      </c>
      <c r="B107" s="348" t="s">
        <v>1048</v>
      </c>
      <c r="C107" s="348" t="s">
        <v>983</v>
      </c>
      <c r="D107" s="351" t="s">
        <v>984</v>
      </c>
      <c r="E107" s="627">
        <v>910000</v>
      </c>
      <c r="F107" s="271"/>
      <c r="G107" s="230"/>
      <c r="H107" s="230"/>
      <c r="I107" s="7" t="s">
        <v>2722</v>
      </c>
      <c r="J107" s="348" t="s">
        <v>1636</v>
      </c>
      <c r="K107" s="41" t="s">
        <v>134</v>
      </c>
      <c r="L107" s="125" t="s">
        <v>134</v>
      </c>
    </row>
    <row r="108" spans="1:12" s="5" customFormat="1" ht="21.95" customHeight="1" x14ac:dyDescent="0.5">
      <c r="A108" s="380"/>
      <c r="B108" s="348" t="s">
        <v>1049</v>
      </c>
      <c r="C108" s="348" t="s">
        <v>991</v>
      </c>
      <c r="D108" s="351" t="s">
        <v>1639</v>
      </c>
      <c r="E108" s="656" t="s">
        <v>251</v>
      </c>
      <c r="F108" s="271"/>
      <c r="G108" s="230"/>
      <c r="H108" s="230"/>
      <c r="I108" s="85" t="s">
        <v>2724</v>
      </c>
      <c r="J108" s="348" t="s">
        <v>1637</v>
      </c>
      <c r="K108" s="41"/>
      <c r="L108" s="230"/>
    </row>
    <row r="109" spans="1:12" s="5" customFormat="1" ht="21.95" customHeight="1" x14ac:dyDescent="0.5">
      <c r="A109" s="380"/>
      <c r="B109" s="348" t="s">
        <v>1047</v>
      </c>
      <c r="C109" s="348" t="s">
        <v>988</v>
      </c>
      <c r="D109" s="137" t="s">
        <v>1050</v>
      </c>
      <c r="E109" s="635"/>
      <c r="F109" s="271"/>
      <c r="G109" s="230"/>
      <c r="H109" s="230"/>
      <c r="I109" s="849"/>
      <c r="J109" s="348" t="s">
        <v>331</v>
      </c>
      <c r="K109" s="348"/>
      <c r="L109" s="230"/>
    </row>
    <row r="110" spans="1:12" s="5" customFormat="1" ht="21.95" customHeight="1" x14ac:dyDescent="0.5">
      <c r="A110" s="430"/>
      <c r="B110" s="682"/>
      <c r="C110" s="378"/>
      <c r="D110" s="350"/>
      <c r="E110" s="630"/>
      <c r="F110" s="678"/>
      <c r="G110" s="381"/>
      <c r="H110" s="381"/>
      <c r="I110" s="183"/>
      <c r="J110" s="378"/>
      <c r="K110" s="373"/>
      <c r="L110" s="236"/>
    </row>
    <row r="111" spans="1:12" s="5" customFormat="1" ht="21.95" customHeight="1" x14ac:dyDescent="0.5">
      <c r="A111" s="347">
        <v>19</v>
      </c>
      <c r="B111" s="348" t="s">
        <v>1060</v>
      </c>
      <c r="C111" s="348" t="s">
        <v>983</v>
      </c>
      <c r="D111" s="351" t="s">
        <v>1061</v>
      </c>
      <c r="E111" s="627">
        <v>2376000</v>
      </c>
      <c r="F111" s="263"/>
      <c r="G111" s="229"/>
      <c r="H111" s="7"/>
      <c r="I111" s="7" t="s">
        <v>2722</v>
      </c>
      <c r="J111" s="41" t="s">
        <v>997</v>
      </c>
      <c r="K111" s="348" t="s">
        <v>134</v>
      </c>
      <c r="L111" s="125" t="s">
        <v>134</v>
      </c>
    </row>
    <row r="112" spans="1:12" s="5" customFormat="1" ht="21.95" customHeight="1" x14ac:dyDescent="0.5">
      <c r="A112" s="371"/>
      <c r="B112" s="348" t="s">
        <v>1062</v>
      </c>
      <c r="C112" s="348" t="s">
        <v>991</v>
      </c>
      <c r="D112" s="351" t="s">
        <v>1638</v>
      </c>
      <c r="E112" s="628" t="s">
        <v>1058</v>
      </c>
      <c r="F112" s="263"/>
      <c r="G112" s="229"/>
      <c r="H112" s="7"/>
      <c r="I112" s="85" t="s">
        <v>2724</v>
      </c>
      <c r="J112" s="41" t="s">
        <v>998</v>
      </c>
      <c r="K112" s="348"/>
      <c r="L112" s="69"/>
    </row>
    <row r="113" spans="1:12" s="5" customFormat="1" ht="21.95" customHeight="1" x14ac:dyDescent="0.5">
      <c r="A113" s="347"/>
      <c r="B113" s="348" t="s">
        <v>1063</v>
      </c>
      <c r="C113" s="348" t="s">
        <v>988</v>
      </c>
      <c r="D113" s="41" t="s">
        <v>1360</v>
      </c>
      <c r="E113" s="629"/>
      <c r="F113" s="229"/>
      <c r="G113" s="229"/>
      <c r="H113" s="7"/>
      <c r="I113" s="7"/>
      <c r="J113" s="347"/>
      <c r="K113" s="348"/>
      <c r="L113" s="69"/>
    </row>
    <row r="114" spans="1:12" s="5" customFormat="1" ht="21.95" customHeight="1" x14ac:dyDescent="0.5">
      <c r="A114" s="378"/>
      <c r="B114" s="373"/>
      <c r="C114" s="373"/>
      <c r="D114" s="147"/>
      <c r="E114" s="630"/>
      <c r="F114" s="262"/>
      <c r="G114" s="237"/>
      <c r="H114" s="8"/>
      <c r="I114" s="8"/>
      <c r="J114" s="378"/>
      <c r="K114" s="373"/>
      <c r="L114" s="70"/>
    </row>
    <row r="115" spans="1:12" s="5" customFormat="1" ht="21.95" customHeight="1" x14ac:dyDescent="0.5">
      <c r="A115" s="827" t="s">
        <v>2738</v>
      </c>
      <c r="B115" s="827"/>
      <c r="C115" s="827"/>
      <c r="D115" s="827"/>
      <c r="E115" s="827"/>
      <c r="F115" s="827"/>
      <c r="G115" s="827"/>
      <c r="H115" s="827"/>
      <c r="I115" s="827"/>
      <c r="J115" s="856" t="s">
        <v>2737</v>
      </c>
      <c r="K115" s="856"/>
      <c r="L115" s="856"/>
    </row>
    <row r="116" spans="1:12" s="5" customFormat="1" ht="21.95" customHeight="1" x14ac:dyDescent="0.5">
      <c r="A116" s="936"/>
      <c r="B116" s="936"/>
      <c r="C116" s="936"/>
      <c r="D116" s="936"/>
      <c r="E116" s="936"/>
      <c r="F116" s="936"/>
      <c r="G116" s="936"/>
      <c r="H116" s="936"/>
      <c r="I116" s="936"/>
      <c r="J116" s="936"/>
      <c r="K116" s="936"/>
      <c r="L116" s="936"/>
    </row>
    <row r="117" spans="1:12" s="5" customFormat="1" ht="21.95" customHeight="1" x14ac:dyDescent="0.5">
      <c r="A117" s="924" t="s">
        <v>2710</v>
      </c>
      <c r="B117" s="924"/>
      <c r="C117" s="924"/>
      <c r="D117" s="924"/>
      <c r="E117" s="924"/>
      <c r="F117" s="924"/>
      <c r="G117" s="924"/>
      <c r="H117" s="924"/>
      <c r="I117" s="924"/>
      <c r="J117" s="924"/>
      <c r="K117" s="924"/>
      <c r="L117" s="924"/>
    </row>
    <row r="118" spans="1:12" s="5" customFormat="1" ht="21.95" customHeight="1" x14ac:dyDescent="0.5">
      <c r="A118" s="842"/>
      <c r="B118" s="11"/>
      <c r="C118" s="11"/>
      <c r="D118" s="31" t="s">
        <v>63</v>
      </c>
      <c r="E118" s="12" t="s">
        <v>73</v>
      </c>
      <c r="F118" s="13"/>
      <c r="G118" s="13"/>
      <c r="H118" s="14"/>
      <c r="I118" s="16" t="s">
        <v>75</v>
      </c>
      <c r="J118" s="31" t="s">
        <v>65</v>
      </c>
      <c r="K118" s="15" t="s">
        <v>67</v>
      </c>
      <c r="L118" s="31" t="s">
        <v>69</v>
      </c>
    </row>
    <row r="119" spans="1:12" s="5" customFormat="1" ht="21.95" customHeight="1" x14ac:dyDescent="0.5">
      <c r="A119" s="843" t="s">
        <v>61</v>
      </c>
      <c r="B119" s="843" t="s">
        <v>12</v>
      </c>
      <c r="C119" s="843" t="s">
        <v>62</v>
      </c>
      <c r="D119" s="2" t="s">
        <v>64</v>
      </c>
      <c r="E119" s="276">
        <v>2560</v>
      </c>
      <c r="F119" s="260"/>
      <c r="G119" s="16">
        <v>2561</v>
      </c>
      <c r="H119" s="16">
        <v>2562</v>
      </c>
      <c r="I119" s="26" t="s">
        <v>76</v>
      </c>
      <c r="J119" s="2" t="s">
        <v>66</v>
      </c>
      <c r="K119" s="17" t="s">
        <v>68</v>
      </c>
      <c r="L119" s="2" t="s">
        <v>70</v>
      </c>
    </row>
    <row r="120" spans="1:12" s="5" customFormat="1" ht="21.95" customHeight="1" x14ac:dyDescent="0.5">
      <c r="A120" s="844"/>
      <c r="B120" s="18"/>
      <c r="C120" s="18"/>
      <c r="D120" s="3"/>
      <c r="E120" s="238" t="s">
        <v>9</v>
      </c>
      <c r="F120" s="95"/>
      <c r="G120" s="19" t="s">
        <v>9</v>
      </c>
      <c r="H120" s="19" t="s">
        <v>9</v>
      </c>
      <c r="I120" s="19"/>
      <c r="J120" s="20"/>
      <c r="K120" s="20"/>
      <c r="L120" s="20"/>
    </row>
    <row r="121" spans="1:12" s="5" customFormat="1" ht="21.95" customHeight="1" x14ac:dyDescent="0.5">
      <c r="A121" s="347">
        <v>20</v>
      </c>
      <c r="B121" s="71" t="s">
        <v>1031</v>
      </c>
      <c r="C121" s="348" t="s">
        <v>983</v>
      </c>
      <c r="D121" s="661" t="s">
        <v>984</v>
      </c>
      <c r="E121" s="674">
        <v>200000</v>
      </c>
      <c r="F121" s="271"/>
      <c r="G121" s="379"/>
      <c r="H121" s="230"/>
      <c r="I121" s="7" t="s">
        <v>2722</v>
      </c>
      <c r="J121" s="348" t="s">
        <v>1086</v>
      </c>
      <c r="K121" s="348" t="s">
        <v>134</v>
      </c>
      <c r="L121" s="125" t="s">
        <v>134</v>
      </c>
    </row>
    <row r="122" spans="1:12" s="5" customFormat="1" ht="21.95" customHeight="1" x14ac:dyDescent="0.5">
      <c r="A122" s="347"/>
      <c r="B122" s="71" t="s">
        <v>1640</v>
      </c>
      <c r="C122" s="348" t="s">
        <v>1080</v>
      </c>
      <c r="D122" s="661" t="s">
        <v>2662</v>
      </c>
      <c r="E122" s="635" t="s">
        <v>93</v>
      </c>
      <c r="F122" s="271"/>
      <c r="G122" s="230"/>
      <c r="H122" s="230"/>
      <c r="I122" s="85" t="s">
        <v>2724</v>
      </c>
      <c r="J122" s="348" t="s">
        <v>1087</v>
      </c>
      <c r="K122" s="348"/>
      <c r="L122" s="230"/>
    </row>
    <row r="123" spans="1:12" s="5" customFormat="1" ht="21.95" customHeight="1" x14ac:dyDescent="0.5">
      <c r="A123" s="347"/>
      <c r="B123" s="348"/>
      <c r="C123" s="348" t="s">
        <v>988</v>
      </c>
      <c r="D123" s="661" t="s">
        <v>989</v>
      </c>
      <c r="E123" s="635"/>
      <c r="F123" s="271"/>
      <c r="G123" s="230"/>
      <c r="H123" s="230"/>
      <c r="I123" s="154"/>
      <c r="J123" s="348" t="s">
        <v>1088</v>
      </c>
      <c r="K123" s="348"/>
      <c r="L123" s="230"/>
    </row>
    <row r="124" spans="1:12" s="5" customFormat="1" ht="21.95" customHeight="1" x14ac:dyDescent="0.5">
      <c r="A124" s="378"/>
      <c r="B124" s="378"/>
      <c r="C124" s="378"/>
      <c r="D124" s="350"/>
      <c r="E124" s="630"/>
      <c r="F124" s="271"/>
      <c r="G124" s="381"/>
      <c r="H124" s="236"/>
      <c r="I124" s="405"/>
      <c r="J124" s="378"/>
      <c r="K124" s="373"/>
      <c r="L124" s="236"/>
    </row>
    <row r="125" spans="1:12" s="5" customFormat="1" ht="21.95" customHeight="1" x14ac:dyDescent="0.5">
      <c r="A125" s="347">
        <v>21</v>
      </c>
      <c r="B125" s="71" t="s">
        <v>1048</v>
      </c>
      <c r="C125" s="348" t="s">
        <v>983</v>
      </c>
      <c r="D125" s="661" t="s">
        <v>984</v>
      </c>
      <c r="E125" s="683">
        <v>330000</v>
      </c>
      <c r="F125" s="271"/>
      <c r="G125" s="230"/>
      <c r="H125" s="230"/>
      <c r="I125" s="7" t="s">
        <v>2722</v>
      </c>
      <c r="J125" s="348" t="s">
        <v>1086</v>
      </c>
      <c r="K125" s="348" t="s">
        <v>134</v>
      </c>
      <c r="L125" s="125" t="s">
        <v>134</v>
      </c>
    </row>
    <row r="126" spans="1:12" s="5" customFormat="1" ht="21.95" customHeight="1" x14ac:dyDescent="0.5">
      <c r="A126" s="347"/>
      <c r="B126" s="71" t="s">
        <v>1641</v>
      </c>
      <c r="C126" s="348" t="s">
        <v>1080</v>
      </c>
      <c r="D126" s="661" t="s">
        <v>1081</v>
      </c>
      <c r="E126" s="635" t="s">
        <v>93</v>
      </c>
      <c r="F126" s="271"/>
      <c r="G126" s="230"/>
      <c r="H126" s="230"/>
      <c r="I126" s="85" t="s">
        <v>2724</v>
      </c>
      <c r="J126" s="348" t="s">
        <v>988</v>
      </c>
      <c r="K126" s="348"/>
      <c r="L126" s="230"/>
    </row>
    <row r="127" spans="1:12" s="5" customFormat="1" ht="21.95" customHeight="1" x14ac:dyDescent="0.5">
      <c r="A127" s="347"/>
      <c r="B127" s="347"/>
      <c r="C127" s="348" t="s">
        <v>988</v>
      </c>
      <c r="D127" s="661" t="s">
        <v>989</v>
      </c>
      <c r="E127" s="635"/>
      <c r="F127" s="271"/>
      <c r="G127" s="230"/>
      <c r="H127" s="230"/>
      <c r="I127" s="849"/>
      <c r="J127" s="348" t="s">
        <v>1089</v>
      </c>
      <c r="K127" s="348"/>
      <c r="L127" s="230"/>
    </row>
    <row r="128" spans="1:12" ht="21.95" customHeight="1" x14ac:dyDescent="0.5">
      <c r="A128" s="378"/>
      <c r="B128" s="378"/>
      <c r="C128" s="378"/>
      <c r="D128" s="378"/>
      <c r="E128" s="637"/>
      <c r="F128" s="236"/>
      <c r="G128" s="236"/>
      <c r="H128" s="236"/>
      <c r="I128" s="405"/>
      <c r="J128" s="378"/>
      <c r="K128" s="373"/>
      <c r="L128" s="236"/>
    </row>
    <row r="129" spans="1:12" s="5" customFormat="1" ht="21.95" customHeight="1" x14ac:dyDescent="0.5">
      <c r="A129" s="347">
        <v>22</v>
      </c>
      <c r="B129" s="71" t="s">
        <v>1128</v>
      </c>
      <c r="C129" s="351" t="s">
        <v>983</v>
      </c>
      <c r="D129" s="661" t="s">
        <v>1084</v>
      </c>
      <c r="E129" s="674">
        <v>72000</v>
      </c>
      <c r="F129" s="684"/>
      <c r="G129" s="230"/>
      <c r="H129" s="230"/>
      <c r="I129" s="7" t="s">
        <v>2722</v>
      </c>
      <c r="J129" s="348" t="s">
        <v>1086</v>
      </c>
      <c r="K129" s="348" t="s">
        <v>134</v>
      </c>
      <c r="L129" s="125" t="s">
        <v>134</v>
      </c>
    </row>
    <row r="130" spans="1:12" s="5" customFormat="1" ht="21.95" customHeight="1" x14ac:dyDescent="0.5">
      <c r="A130" s="347"/>
      <c r="B130" s="71" t="s">
        <v>2336</v>
      </c>
      <c r="C130" s="351" t="s">
        <v>986</v>
      </c>
      <c r="D130" s="661" t="s">
        <v>1085</v>
      </c>
      <c r="E130" s="635" t="s">
        <v>93</v>
      </c>
      <c r="F130" s="684"/>
      <c r="G130" s="230"/>
      <c r="H130" s="230"/>
      <c r="I130" s="85" t="s">
        <v>2724</v>
      </c>
      <c r="J130" s="348" t="s">
        <v>1362</v>
      </c>
      <c r="K130" s="348"/>
      <c r="L130" s="273"/>
    </row>
    <row r="131" spans="1:12" s="5" customFormat="1" ht="21.95" customHeight="1" x14ac:dyDescent="0.5">
      <c r="A131" s="347"/>
      <c r="B131" s="347"/>
      <c r="C131" s="351" t="s">
        <v>988</v>
      </c>
      <c r="D131" s="661" t="s">
        <v>989</v>
      </c>
      <c r="E131" s="635"/>
      <c r="F131" s="684"/>
      <c r="G131" s="230"/>
      <c r="H131" s="230"/>
      <c r="I131" s="154"/>
      <c r="J131" s="348" t="s">
        <v>1155</v>
      </c>
      <c r="K131" s="348"/>
      <c r="L131" s="273"/>
    </row>
    <row r="132" spans="1:12" s="5" customFormat="1" ht="21.95" customHeight="1" x14ac:dyDescent="0.5">
      <c r="A132" s="844"/>
      <c r="B132" s="18"/>
      <c r="C132" s="18"/>
      <c r="D132" s="309"/>
      <c r="E132" s="626"/>
      <c r="F132" s="416"/>
      <c r="G132" s="19"/>
      <c r="H132" s="19"/>
      <c r="I132" s="19"/>
      <c r="J132" s="20"/>
      <c r="K132" s="20"/>
      <c r="L132" s="20"/>
    </row>
    <row r="133" spans="1:12" s="5" customFormat="1" ht="21.95" customHeight="1" x14ac:dyDescent="0.5">
      <c r="A133" s="347">
        <v>23</v>
      </c>
      <c r="B133" s="348" t="s">
        <v>1642</v>
      </c>
      <c r="C133" s="348" t="s">
        <v>983</v>
      </c>
      <c r="D133" s="661" t="s">
        <v>984</v>
      </c>
      <c r="E133" s="674">
        <v>910000</v>
      </c>
      <c r="F133" s="685"/>
      <c r="G133" s="674">
        <v>910000</v>
      </c>
      <c r="H133" s="674">
        <v>910000</v>
      </c>
      <c r="I133" s="7" t="s">
        <v>2722</v>
      </c>
      <c r="J133" s="348" t="s">
        <v>1086</v>
      </c>
      <c r="K133" s="348" t="s">
        <v>134</v>
      </c>
      <c r="L133" s="125" t="s">
        <v>134</v>
      </c>
    </row>
    <row r="134" spans="1:12" s="5" customFormat="1" ht="21.95" customHeight="1" x14ac:dyDescent="0.5">
      <c r="A134" s="347"/>
      <c r="B134" s="348" t="s">
        <v>1091</v>
      </c>
      <c r="C134" s="348" t="s">
        <v>986</v>
      </c>
      <c r="D134" s="661" t="s">
        <v>2663</v>
      </c>
      <c r="E134" s="635" t="s">
        <v>93</v>
      </c>
      <c r="F134" s="684"/>
      <c r="G134" s="635" t="s">
        <v>93</v>
      </c>
      <c r="H134" s="635" t="s">
        <v>93</v>
      </c>
      <c r="I134" s="85" t="s">
        <v>2724</v>
      </c>
      <c r="J134" s="348" t="s">
        <v>1362</v>
      </c>
      <c r="K134" s="348"/>
      <c r="L134" s="271"/>
    </row>
    <row r="135" spans="1:12" s="5" customFormat="1" ht="21.95" customHeight="1" x14ac:dyDescent="0.5">
      <c r="A135" s="347"/>
      <c r="B135" s="661"/>
      <c r="C135" s="348" t="s">
        <v>988</v>
      </c>
      <c r="D135" s="351" t="s">
        <v>989</v>
      </c>
      <c r="E135" s="635"/>
      <c r="F135" s="684"/>
      <c r="G135" s="230"/>
      <c r="H135" s="230"/>
      <c r="I135" s="154"/>
      <c r="J135" s="348" t="s">
        <v>1155</v>
      </c>
      <c r="K135" s="348"/>
      <c r="L135" s="271"/>
    </row>
    <row r="136" spans="1:12" s="5" customFormat="1" ht="21.95" customHeight="1" x14ac:dyDescent="0.5">
      <c r="A136" s="347"/>
      <c r="B136" s="348"/>
      <c r="C136" s="348"/>
      <c r="D136" s="348"/>
      <c r="E136" s="629"/>
      <c r="F136" s="230"/>
      <c r="G136" s="230"/>
      <c r="H136" s="230"/>
      <c r="I136" s="154"/>
      <c r="J136" s="348"/>
      <c r="K136" s="348"/>
      <c r="L136" s="230"/>
    </row>
    <row r="137" spans="1:12" s="5" customFormat="1" ht="21.95" customHeight="1" x14ac:dyDescent="0.5">
      <c r="A137" s="378"/>
      <c r="B137" s="373"/>
      <c r="C137" s="373"/>
      <c r="D137" s="677"/>
      <c r="E137" s="630"/>
      <c r="F137" s="714"/>
      <c r="G137" s="804"/>
      <c r="H137" s="804"/>
      <c r="I137" s="183"/>
      <c r="J137" s="373"/>
      <c r="K137" s="373"/>
      <c r="L137" s="236"/>
    </row>
    <row r="138" spans="1:12" s="5" customFormat="1" ht="21.95" customHeight="1" x14ac:dyDescent="0.5">
      <c r="A138" s="827" t="s">
        <v>2738</v>
      </c>
      <c r="B138" s="827"/>
      <c r="C138" s="827"/>
      <c r="D138" s="827"/>
      <c r="E138" s="827"/>
      <c r="F138" s="827"/>
      <c r="G138" s="827"/>
      <c r="H138" s="827"/>
      <c r="I138" s="827"/>
      <c r="J138" s="856" t="s">
        <v>2737</v>
      </c>
      <c r="K138" s="856"/>
      <c r="L138" s="856"/>
    </row>
    <row r="139" spans="1:12" s="5" customFormat="1" ht="21.95" customHeight="1" x14ac:dyDescent="0.5">
      <c r="A139" s="936"/>
      <c r="B139" s="936"/>
      <c r="C139" s="936"/>
      <c r="D139" s="936"/>
      <c r="E139" s="936"/>
      <c r="F139" s="936"/>
      <c r="G139" s="936"/>
      <c r="H139" s="936"/>
      <c r="I139" s="936"/>
      <c r="J139" s="936"/>
      <c r="K139" s="936"/>
      <c r="L139" s="936"/>
    </row>
    <row r="140" spans="1:12" s="5" customFormat="1" ht="21.95" customHeight="1" x14ac:dyDescent="0.5">
      <c r="A140" s="924" t="s">
        <v>2711</v>
      </c>
      <c r="B140" s="924"/>
      <c r="C140" s="924"/>
      <c r="D140" s="924"/>
      <c r="E140" s="924"/>
      <c r="F140" s="924"/>
      <c r="G140" s="924"/>
      <c r="H140" s="924"/>
      <c r="I140" s="924"/>
      <c r="J140" s="924"/>
      <c r="K140" s="924"/>
      <c r="L140" s="924"/>
    </row>
    <row r="141" spans="1:12" s="5" customFormat="1" ht="21.95" customHeight="1" x14ac:dyDescent="0.5">
      <c r="A141" s="842"/>
      <c r="B141" s="11"/>
      <c r="C141" s="11"/>
      <c r="D141" s="31" t="s">
        <v>63</v>
      </c>
      <c r="E141" s="12" t="s">
        <v>73</v>
      </c>
      <c r="F141" s="13"/>
      <c r="G141" s="13"/>
      <c r="H141" s="14"/>
      <c r="I141" s="16" t="s">
        <v>75</v>
      </c>
      <c r="J141" s="31" t="s">
        <v>65</v>
      </c>
      <c r="K141" s="15" t="s">
        <v>67</v>
      </c>
      <c r="L141" s="31" t="s">
        <v>69</v>
      </c>
    </row>
    <row r="142" spans="1:12" s="5" customFormat="1" ht="21.95" customHeight="1" x14ac:dyDescent="0.5">
      <c r="A142" s="843" t="s">
        <v>61</v>
      </c>
      <c r="B142" s="843" t="s">
        <v>12</v>
      </c>
      <c r="C142" s="843" t="s">
        <v>62</v>
      </c>
      <c r="D142" s="2" t="s">
        <v>64</v>
      </c>
      <c r="E142" s="276">
        <v>2560</v>
      </c>
      <c r="F142" s="260"/>
      <c r="G142" s="16">
        <v>2561</v>
      </c>
      <c r="H142" s="16">
        <v>2562</v>
      </c>
      <c r="I142" s="26" t="s">
        <v>76</v>
      </c>
      <c r="J142" s="2" t="s">
        <v>66</v>
      </c>
      <c r="K142" s="17" t="s">
        <v>68</v>
      </c>
      <c r="L142" s="2" t="s">
        <v>70</v>
      </c>
    </row>
    <row r="143" spans="1:12" s="5" customFormat="1" ht="21.95" customHeight="1" x14ac:dyDescent="0.5">
      <c r="A143" s="844"/>
      <c r="B143" s="18"/>
      <c r="C143" s="18"/>
      <c r="D143" s="3"/>
      <c r="E143" s="238" t="s">
        <v>9</v>
      </c>
      <c r="F143" s="95"/>
      <c r="G143" s="19" t="s">
        <v>9</v>
      </c>
      <c r="H143" s="19" t="s">
        <v>9</v>
      </c>
      <c r="I143" s="19"/>
      <c r="J143" s="20"/>
      <c r="K143" s="20"/>
      <c r="L143" s="20"/>
    </row>
    <row r="144" spans="1:12" s="5" customFormat="1" ht="21.95" customHeight="1" x14ac:dyDescent="0.5">
      <c r="A144" s="377">
        <v>24</v>
      </c>
      <c r="B144" s="375" t="s">
        <v>1643</v>
      </c>
      <c r="C144" s="375" t="s">
        <v>983</v>
      </c>
      <c r="D144" s="713" t="s">
        <v>984</v>
      </c>
      <c r="E144" s="683">
        <v>910000</v>
      </c>
      <c r="F144" s="805"/>
      <c r="G144" s="806">
        <v>910000</v>
      </c>
      <c r="H144" s="806">
        <v>910000</v>
      </c>
      <c r="I144" s="7" t="s">
        <v>2722</v>
      </c>
      <c r="J144" s="375" t="s">
        <v>1086</v>
      </c>
      <c r="K144" s="375" t="s">
        <v>134</v>
      </c>
      <c r="L144" s="268" t="s">
        <v>134</v>
      </c>
    </row>
    <row r="145" spans="1:12" s="5" customFormat="1" ht="21.95" customHeight="1" x14ac:dyDescent="0.5">
      <c r="A145" s="347"/>
      <c r="B145" s="348" t="s">
        <v>1091</v>
      </c>
      <c r="C145" s="348" t="s">
        <v>986</v>
      </c>
      <c r="D145" s="661" t="s">
        <v>1092</v>
      </c>
      <c r="E145" s="635" t="s">
        <v>93</v>
      </c>
      <c r="F145" s="685"/>
      <c r="G145" s="371" t="s">
        <v>93</v>
      </c>
      <c r="H145" s="371" t="s">
        <v>93</v>
      </c>
      <c r="I145" s="85" t="s">
        <v>2724</v>
      </c>
      <c r="J145" s="348" t="s">
        <v>1362</v>
      </c>
      <c r="K145" s="348"/>
      <c r="L145" s="379"/>
    </row>
    <row r="146" spans="1:12" s="5" customFormat="1" ht="21.95" customHeight="1" x14ac:dyDescent="0.5">
      <c r="A146" s="347"/>
      <c r="B146" s="661"/>
      <c r="C146" s="348" t="s">
        <v>988</v>
      </c>
      <c r="D146" s="351" t="s">
        <v>989</v>
      </c>
      <c r="E146" s="635"/>
      <c r="F146" s="685"/>
      <c r="G146" s="379"/>
      <c r="H146" s="379"/>
      <c r="I146" s="849"/>
      <c r="J146" s="348" t="s">
        <v>1155</v>
      </c>
      <c r="K146" s="348"/>
      <c r="L146" s="379"/>
    </row>
    <row r="147" spans="1:12" s="5" customFormat="1" ht="21.95" customHeight="1" x14ac:dyDescent="0.5">
      <c r="A147" s="378"/>
      <c r="B147" s="677"/>
      <c r="C147" s="373"/>
      <c r="D147" s="376"/>
      <c r="E147" s="630"/>
      <c r="F147" s="685"/>
      <c r="G147" s="381"/>
      <c r="H147" s="381"/>
      <c r="I147" s="405"/>
      <c r="J147" s="374"/>
      <c r="K147" s="373"/>
      <c r="L147" s="381"/>
    </row>
    <row r="148" spans="1:12" s="5" customFormat="1" ht="21.95" customHeight="1" x14ac:dyDescent="0.5">
      <c r="A148" s="371">
        <v>25</v>
      </c>
      <c r="B148" s="348" t="s">
        <v>1051</v>
      </c>
      <c r="C148" s="348" t="s">
        <v>1052</v>
      </c>
      <c r="D148" s="661" t="s">
        <v>1094</v>
      </c>
      <c r="E148" s="634">
        <v>210000</v>
      </c>
      <c r="F148" s="685"/>
      <c r="G148" s="379"/>
      <c r="H148" s="379"/>
      <c r="I148" s="7" t="s">
        <v>2722</v>
      </c>
      <c r="J148" s="348" t="s">
        <v>434</v>
      </c>
      <c r="K148" s="348" t="s">
        <v>134</v>
      </c>
      <c r="L148" s="125" t="s">
        <v>134</v>
      </c>
    </row>
    <row r="149" spans="1:12" ht="21.95" customHeight="1" x14ac:dyDescent="0.5">
      <c r="A149" s="347"/>
      <c r="B149" s="348" t="s">
        <v>1093</v>
      </c>
      <c r="C149" s="348" t="s">
        <v>1053</v>
      </c>
      <c r="D149" s="348"/>
      <c r="E149" s="629" t="s">
        <v>93</v>
      </c>
      <c r="F149" s="230"/>
      <c r="G149" s="230"/>
      <c r="H149" s="230"/>
      <c r="I149" s="85" t="s">
        <v>2724</v>
      </c>
      <c r="J149" s="348" t="s">
        <v>1108</v>
      </c>
      <c r="K149" s="348"/>
      <c r="L149" s="230"/>
    </row>
    <row r="150" spans="1:12" ht="21.95" customHeight="1" x14ac:dyDescent="0.5">
      <c r="A150" s="3"/>
      <c r="B150" s="20"/>
      <c r="C150" s="20"/>
      <c r="D150" s="20"/>
      <c r="E150" s="631"/>
      <c r="F150" s="92"/>
      <c r="G150" s="92"/>
      <c r="H150" s="92"/>
      <c r="I150" s="92"/>
      <c r="J150" s="20"/>
      <c r="K150" s="20"/>
      <c r="L150" s="20"/>
    </row>
    <row r="151" spans="1:12" s="5" customFormat="1" ht="21.95" customHeight="1" x14ac:dyDescent="0.5">
      <c r="A151" s="371">
        <v>26</v>
      </c>
      <c r="B151" s="71" t="s">
        <v>1031</v>
      </c>
      <c r="C151" s="351" t="s">
        <v>983</v>
      </c>
      <c r="D151" s="370" t="s">
        <v>984</v>
      </c>
      <c r="E151" s="634">
        <v>1000000</v>
      </c>
      <c r="F151" s="684"/>
      <c r="G151" s="230"/>
      <c r="H151" s="230"/>
      <c r="I151" s="7" t="s">
        <v>2722</v>
      </c>
      <c r="J151" s="348" t="s">
        <v>1086</v>
      </c>
      <c r="K151" s="372" t="s">
        <v>134</v>
      </c>
      <c r="L151" s="125" t="s">
        <v>134</v>
      </c>
    </row>
    <row r="152" spans="1:12" s="5" customFormat="1" ht="21.95" customHeight="1" x14ac:dyDescent="0.5">
      <c r="A152" s="371"/>
      <c r="B152" s="71" t="s">
        <v>1644</v>
      </c>
      <c r="C152" s="351" t="s">
        <v>1080</v>
      </c>
      <c r="D152" s="370" t="s">
        <v>1098</v>
      </c>
      <c r="E152" s="656" t="s">
        <v>251</v>
      </c>
      <c r="F152" s="684"/>
      <c r="G152" s="230"/>
      <c r="H152" s="230"/>
      <c r="I152" s="85" t="s">
        <v>2724</v>
      </c>
      <c r="J152" s="348" t="s">
        <v>1362</v>
      </c>
      <c r="K152" s="372"/>
      <c r="L152" s="271"/>
    </row>
    <row r="153" spans="1:12" ht="21.95" customHeight="1" x14ac:dyDescent="0.5">
      <c r="A153" s="347"/>
      <c r="B153" s="71" t="s">
        <v>1095</v>
      </c>
      <c r="C153" s="348" t="s">
        <v>988</v>
      </c>
      <c r="D153" s="348" t="s">
        <v>989</v>
      </c>
      <c r="E153" s="636"/>
      <c r="F153" s="230"/>
      <c r="G153" s="230"/>
      <c r="H153" s="230"/>
      <c r="I153" s="849"/>
      <c r="J153" s="348" t="s">
        <v>1155</v>
      </c>
      <c r="K153" s="348"/>
      <c r="L153" s="230"/>
    </row>
    <row r="154" spans="1:12" s="5" customFormat="1" ht="21.95" customHeight="1" x14ac:dyDescent="0.5">
      <c r="A154" s="3"/>
      <c r="B154" s="20"/>
      <c r="C154" s="20"/>
      <c r="D154" s="20"/>
      <c r="E154" s="631"/>
      <c r="F154" s="92"/>
      <c r="G154" s="92"/>
      <c r="H154" s="92"/>
      <c r="I154" s="92"/>
      <c r="J154" s="20"/>
      <c r="K154" s="20"/>
      <c r="L154" s="20"/>
    </row>
    <row r="155" spans="1:12" s="5" customFormat="1" ht="21.95" customHeight="1" x14ac:dyDescent="0.5">
      <c r="A155" s="371">
        <v>27</v>
      </c>
      <c r="B155" s="71" t="s">
        <v>1031</v>
      </c>
      <c r="C155" s="348" t="s">
        <v>983</v>
      </c>
      <c r="D155" s="370" t="s">
        <v>1035</v>
      </c>
      <c r="E155" s="627">
        <v>460000</v>
      </c>
      <c r="F155" s="686"/>
      <c r="G155" s="154"/>
      <c r="H155" s="230"/>
      <c r="I155" s="7" t="s">
        <v>2722</v>
      </c>
      <c r="J155" s="348" t="s">
        <v>1086</v>
      </c>
      <c r="K155" s="41" t="s">
        <v>134</v>
      </c>
      <c r="L155" s="125" t="s">
        <v>134</v>
      </c>
    </row>
    <row r="156" spans="1:12" s="5" customFormat="1" ht="21.95" customHeight="1" x14ac:dyDescent="0.5">
      <c r="A156" s="371"/>
      <c r="B156" s="71" t="s">
        <v>1645</v>
      </c>
      <c r="C156" s="348" t="s">
        <v>991</v>
      </c>
      <c r="D156" s="137" t="s">
        <v>2664</v>
      </c>
      <c r="E156" s="656" t="s">
        <v>251</v>
      </c>
      <c r="F156" s="850"/>
      <c r="G156" s="2"/>
      <c r="H156" s="7"/>
      <c r="I156" s="85" t="s">
        <v>2724</v>
      </c>
      <c r="J156" s="348" t="s">
        <v>1362</v>
      </c>
      <c r="K156" s="41"/>
      <c r="L156" s="23"/>
    </row>
    <row r="157" spans="1:12" s="5" customFormat="1" ht="21.95" customHeight="1" x14ac:dyDescent="0.5">
      <c r="A157" s="371"/>
      <c r="B157" s="71" t="s">
        <v>1095</v>
      </c>
      <c r="C157" s="348" t="s">
        <v>988</v>
      </c>
      <c r="D157" s="137" t="s">
        <v>1037</v>
      </c>
      <c r="E157" s="635"/>
      <c r="F157" s="850"/>
      <c r="G157" s="2"/>
      <c r="H157" s="7"/>
      <c r="I157" s="7"/>
      <c r="J157" s="348" t="s">
        <v>1155</v>
      </c>
      <c r="K157" s="348"/>
      <c r="L157" s="7"/>
    </row>
    <row r="158" spans="1:12" s="5" customFormat="1" ht="21.95" customHeight="1" x14ac:dyDescent="0.5">
      <c r="A158" s="347"/>
      <c r="B158" s="71"/>
      <c r="C158" s="348"/>
      <c r="D158" s="41"/>
      <c r="E158" s="629"/>
      <c r="F158" s="2"/>
      <c r="G158" s="2"/>
      <c r="H158" s="7"/>
      <c r="I158" s="7"/>
      <c r="J158" s="348"/>
      <c r="K158" s="348"/>
      <c r="L158" s="7"/>
    </row>
    <row r="159" spans="1:12" s="5" customFormat="1" ht="21.95" customHeight="1" x14ac:dyDescent="0.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s="5" customFormat="1" ht="21.95" customHeight="1" x14ac:dyDescent="0.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s="5" customFormat="1" ht="21.95" customHeight="1" x14ac:dyDescent="0.5">
      <c r="A161" s="827" t="s">
        <v>2738</v>
      </c>
      <c r="B161" s="827"/>
      <c r="C161" s="827"/>
      <c r="D161" s="827"/>
      <c r="E161" s="827"/>
      <c r="F161" s="827"/>
      <c r="G161" s="827"/>
      <c r="H161" s="827"/>
      <c r="I161" s="827"/>
      <c r="J161" s="856" t="s">
        <v>2737</v>
      </c>
      <c r="K161" s="856"/>
      <c r="L161" s="856"/>
    </row>
    <row r="162" spans="1:12" s="5" customFormat="1" ht="21.95" customHeight="1" x14ac:dyDescent="0.5">
      <c r="A162" s="936"/>
      <c r="B162" s="936"/>
      <c r="C162" s="936"/>
      <c r="D162" s="936"/>
      <c r="E162" s="936"/>
      <c r="F162" s="936"/>
      <c r="G162" s="936"/>
      <c r="H162" s="936"/>
      <c r="I162" s="936"/>
      <c r="J162" s="936"/>
      <c r="K162" s="936"/>
      <c r="L162" s="936"/>
    </row>
    <row r="163" spans="1:12" s="5" customFormat="1" ht="21.95" customHeight="1" x14ac:dyDescent="0.5">
      <c r="A163" s="924" t="s">
        <v>2712</v>
      </c>
      <c r="B163" s="924"/>
      <c r="C163" s="924"/>
      <c r="D163" s="924"/>
      <c r="E163" s="924"/>
      <c r="F163" s="924"/>
      <c r="G163" s="924"/>
      <c r="H163" s="924"/>
      <c r="I163" s="924"/>
      <c r="J163" s="924"/>
      <c r="K163" s="924"/>
      <c r="L163" s="924"/>
    </row>
    <row r="164" spans="1:12" s="5" customFormat="1" ht="21.95" customHeight="1" x14ac:dyDescent="0.5">
      <c r="A164" s="842"/>
      <c r="B164" s="11"/>
      <c r="C164" s="11"/>
      <c r="D164" s="31" t="s">
        <v>63</v>
      </c>
      <c r="E164" s="12" t="s">
        <v>73</v>
      </c>
      <c r="F164" s="13"/>
      <c r="G164" s="13"/>
      <c r="H164" s="14"/>
      <c r="I164" s="16" t="s">
        <v>75</v>
      </c>
      <c r="J164" s="31" t="s">
        <v>65</v>
      </c>
      <c r="K164" s="15" t="s">
        <v>67</v>
      </c>
      <c r="L164" s="31" t="s">
        <v>69</v>
      </c>
    </row>
    <row r="165" spans="1:12" s="5" customFormat="1" ht="21.95" customHeight="1" x14ac:dyDescent="0.5">
      <c r="A165" s="843" t="s">
        <v>61</v>
      </c>
      <c r="B165" s="843" t="s">
        <v>12</v>
      </c>
      <c r="C165" s="843" t="s">
        <v>62</v>
      </c>
      <c r="D165" s="2" t="s">
        <v>64</v>
      </c>
      <c r="E165" s="276">
        <v>2560</v>
      </c>
      <c r="F165" s="260"/>
      <c r="G165" s="16">
        <v>2561</v>
      </c>
      <c r="H165" s="16">
        <v>2562</v>
      </c>
      <c r="I165" s="26" t="s">
        <v>76</v>
      </c>
      <c r="J165" s="2" t="s">
        <v>66</v>
      </c>
      <c r="K165" s="17" t="s">
        <v>68</v>
      </c>
      <c r="L165" s="2" t="s">
        <v>70</v>
      </c>
    </row>
    <row r="166" spans="1:12" s="5" customFormat="1" ht="21.95" customHeight="1" x14ac:dyDescent="0.5">
      <c r="A166" s="844"/>
      <c r="B166" s="18"/>
      <c r="C166" s="18"/>
      <c r="D166" s="3"/>
      <c r="E166" s="238" t="s">
        <v>9</v>
      </c>
      <c r="F166" s="95"/>
      <c r="G166" s="19" t="s">
        <v>9</v>
      </c>
      <c r="H166" s="19" t="s">
        <v>9</v>
      </c>
      <c r="I166" s="19"/>
      <c r="J166" s="20"/>
      <c r="K166" s="20"/>
      <c r="L166" s="20"/>
    </row>
    <row r="167" spans="1:12" s="5" customFormat="1" ht="21.95" customHeight="1" x14ac:dyDescent="0.5">
      <c r="A167" s="371">
        <v>28</v>
      </c>
      <c r="B167" s="348" t="s">
        <v>1646</v>
      </c>
      <c r="C167" s="351" t="s">
        <v>983</v>
      </c>
      <c r="D167" s="348" t="s">
        <v>1099</v>
      </c>
      <c r="E167" s="674">
        <v>250000</v>
      </c>
      <c r="F167" s="850"/>
      <c r="G167" s="2"/>
      <c r="H167" s="7"/>
      <c r="I167" s="7" t="s">
        <v>2722</v>
      </c>
      <c r="J167" s="348" t="s">
        <v>1086</v>
      </c>
      <c r="K167" s="372" t="s">
        <v>134</v>
      </c>
      <c r="L167" s="125" t="s">
        <v>134</v>
      </c>
    </row>
    <row r="168" spans="1:12" s="5" customFormat="1" ht="21.95" customHeight="1" x14ac:dyDescent="0.5">
      <c r="A168" s="371"/>
      <c r="B168" s="348" t="s">
        <v>1100</v>
      </c>
      <c r="C168" s="351" t="s">
        <v>1080</v>
      </c>
      <c r="D168" s="348" t="s">
        <v>1101</v>
      </c>
      <c r="E168" s="656" t="s">
        <v>93</v>
      </c>
      <c r="F168" s="850"/>
      <c r="G168" s="2"/>
      <c r="H168" s="7"/>
      <c r="I168" s="85" t="s">
        <v>2724</v>
      </c>
      <c r="J168" s="348" t="s">
        <v>1362</v>
      </c>
      <c r="K168" s="372"/>
      <c r="L168" s="2"/>
    </row>
    <row r="169" spans="1:12" s="5" customFormat="1" ht="21.95" customHeight="1" x14ac:dyDescent="0.5">
      <c r="A169" s="371"/>
      <c r="B169" s="348"/>
      <c r="C169" s="351" t="s">
        <v>988</v>
      </c>
      <c r="D169" s="348" t="s">
        <v>1002</v>
      </c>
      <c r="E169" s="635"/>
      <c r="F169" s="850"/>
      <c r="G169" s="2"/>
      <c r="H169" s="7"/>
      <c r="I169" s="7"/>
      <c r="J169" s="348" t="s">
        <v>1155</v>
      </c>
      <c r="K169" s="372"/>
      <c r="L169" s="2"/>
    </row>
    <row r="170" spans="1:12" s="5" customFormat="1" ht="21.95" customHeight="1" x14ac:dyDescent="0.5">
      <c r="A170" s="350"/>
      <c r="B170" s="373"/>
      <c r="C170" s="376"/>
      <c r="D170" s="373"/>
      <c r="E170" s="630"/>
      <c r="F170" s="232"/>
      <c r="G170" s="3"/>
      <c r="H170" s="8"/>
      <c r="I170" s="8"/>
      <c r="J170" s="373"/>
      <c r="K170" s="374"/>
      <c r="L170" s="3"/>
    </row>
    <row r="171" spans="1:12" s="5" customFormat="1" ht="21.95" customHeight="1" x14ac:dyDescent="0.5">
      <c r="A171" s="371">
        <v>29</v>
      </c>
      <c r="B171" s="348" t="s">
        <v>1647</v>
      </c>
      <c r="C171" s="347" t="s">
        <v>1102</v>
      </c>
      <c r="D171" s="71" t="s">
        <v>1103</v>
      </c>
      <c r="E171" s="634">
        <v>600000</v>
      </c>
      <c r="F171" s="850"/>
      <c r="G171" s="2"/>
      <c r="H171" s="7"/>
      <c r="I171" s="7" t="s">
        <v>2722</v>
      </c>
      <c r="J171" s="348" t="s">
        <v>434</v>
      </c>
      <c r="K171" s="372" t="s">
        <v>134</v>
      </c>
      <c r="L171" s="125" t="s">
        <v>134</v>
      </c>
    </row>
    <row r="172" spans="1:12" s="5" customFormat="1" ht="21.95" customHeight="1" x14ac:dyDescent="0.5">
      <c r="A172" s="371"/>
      <c r="B172" s="348" t="s">
        <v>1648</v>
      </c>
      <c r="C172" s="71" t="s">
        <v>1104</v>
      </c>
      <c r="D172" s="71" t="s">
        <v>1105</v>
      </c>
      <c r="E172" s="635" t="s">
        <v>93</v>
      </c>
      <c r="F172" s="850"/>
      <c r="G172" s="2"/>
      <c r="H172" s="7"/>
      <c r="I172" s="85" t="s">
        <v>2724</v>
      </c>
      <c r="J172" s="348" t="s">
        <v>1108</v>
      </c>
      <c r="K172" s="372"/>
      <c r="L172" s="2"/>
    </row>
    <row r="173" spans="1:12" s="5" customFormat="1" ht="21.95" customHeight="1" x14ac:dyDescent="0.5">
      <c r="A173" s="378"/>
      <c r="B173" s="373"/>
      <c r="C173" s="378"/>
      <c r="D173" s="378"/>
      <c r="E173" s="630"/>
      <c r="F173" s="850"/>
      <c r="G173" s="3"/>
      <c r="H173" s="8"/>
      <c r="I173" s="8"/>
      <c r="J173" s="373"/>
      <c r="K173" s="373"/>
      <c r="L173" s="3"/>
    </row>
    <row r="174" spans="1:12" s="5" customFormat="1" ht="21.95" customHeight="1" x14ac:dyDescent="0.5">
      <c r="A174" s="371">
        <v>30</v>
      </c>
      <c r="B174" s="348" t="s">
        <v>1649</v>
      </c>
      <c r="C174" s="347" t="s">
        <v>1102</v>
      </c>
      <c r="D174" s="71" t="s">
        <v>1106</v>
      </c>
      <c r="E174" s="634">
        <v>50000</v>
      </c>
      <c r="F174" s="850"/>
      <c r="G174" s="2"/>
      <c r="H174" s="7"/>
      <c r="I174" s="7" t="s">
        <v>2722</v>
      </c>
      <c r="J174" s="348" t="s">
        <v>434</v>
      </c>
      <c r="K174" s="372" t="s">
        <v>134</v>
      </c>
      <c r="L174" s="125" t="s">
        <v>134</v>
      </c>
    </row>
    <row r="175" spans="1:12" s="5" customFormat="1" ht="21.95" customHeight="1" x14ac:dyDescent="0.5">
      <c r="A175" s="347"/>
      <c r="B175" s="348" t="s">
        <v>1650</v>
      </c>
      <c r="C175" s="71" t="s">
        <v>1104</v>
      </c>
      <c r="D175" s="71" t="s">
        <v>1107</v>
      </c>
      <c r="E175" s="629" t="s">
        <v>93</v>
      </c>
      <c r="F175" s="2"/>
      <c r="G175" s="2"/>
      <c r="H175" s="7"/>
      <c r="I175" s="85" t="s">
        <v>2724</v>
      </c>
      <c r="J175" s="348" t="s">
        <v>1108</v>
      </c>
      <c r="K175" s="348"/>
      <c r="L175" s="2"/>
    </row>
    <row r="176" spans="1:12" s="5" customFormat="1" ht="21.95" customHeight="1" x14ac:dyDescent="0.5">
      <c r="A176" s="350"/>
      <c r="B176" s="373"/>
      <c r="C176" s="115"/>
      <c r="D176" s="73"/>
      <c r="E176" s="637"/>
      <c r="F176" s="149"/>
      <c r="G176" s="232"/>
      <c r="H176" s="8"/>
      <c r="I176" s="8"/>
      <c r="J176" s="373"/>
      <c r="K176" s="373"/>
      <c r="L176" s="149"/>
    </row>
    <row r="177" spans="1:12" s="5" customFormat="1" ht="21.95" customHeight="1" x14ac:dyDescent="0.5">
      <c r="A177" s="371">
        <v>31</v>
      </c>
      <c r="B177" s="348" t="s">
        <v>1646</v>
      </c>
      <c r="C177" s="351" t="s">
        <v>983</v>
      </c>
      <c r="D177" s="348" t="s">
        <v>1001</v>
      </c>
      <c r="E177" s="679">
        <v>350000</v>
      </c>
      <c r="F177" s="96"/>
      <c r="H177" s="7"/>
      <c r="I177" s="7" t="s">
        <v>2722</v>
      </c>
      <c r="J177" s="348" t="s">
        <v>1086</v>
      </c>
      <c r="K177" s="2"/>
      <c r="L177" s="665" t="s">
        <v>134</v>
      </c>
    </row>
    <row r="178" spans="1:12" s="5" customFormat="1" ht="21.95" customHeight="1" x14ac:dyDescent="0.5">
      <c r="A178" s="371"/>
      <c r="B178" s="348" t="s">
        <v>1658</v>
      </c>
      <c r="C178" s="351" t="s">
        <v>1080</v>
      </c>
      <c r="D178" s="348" t="s">
        <v>1136</v>
      </c>
      <c r="E178" s="636" t="s">
        <v>93</v>
      </c>
      <c r="F178" s="96"/>
      <c r="H178" s="7"/>
      <c r="I178" s="85" t="s">
        <v>2724</v>
      </c>
      <c r="J178" s="348" t="s">
        <v>1362</v>
      </c>
      <c r="K178" s="2"/>
      <c r="L178" s="347"/>
    </row>
    <row r="179" spans="1:12" s="5" customFormat="1" ht="21.95" customHeight="1" x14ac:dyDescent="0.5">
      <c r="A179" s="347"/>
      <c r="B179" s="348"/>
      <c r="C179" s="348" t="s">
        <v>988</v>
      </c>
      <c r="D179" s="348" t="s">
        <v>989</v>
      </c>
      <c r="E179" s="629"/>
      <c r="F179" s="40"/>
      <c r="G179" s="40"/>
      <c r="H179" s="7"/>
      <c r="I179" s="7"/>
      <c r="J179" s="348" t="s">
        <v>1155</v>
      </c>
      <c r="K179" s="2"/>
      <c r="L179" s="347"/>
    </row>
    <row r="180" spans="1:12" s="5" customFormat="1" ht="21.95" customHeight="1" x14ac:dyDescent="0.5">
      <c r="A180" s="310"/>
      <c r="B180" s="18"/>
      <c r="C180" s="18"/>
      <c r="D180" s="3"/>
      <c r="E180" s="626"/>
      <c r="F180" s="416"/>
      <c r="G180" s="19"/>
      <c r="H180" s="19"/>
      <c r="I180" s="19"/>
      <c r="J180" s="20"/>
      <c r="K180" s="841"/>
      <c r="L180" s="149"/>
    </row>
    <row r="181" spans="1:12" s="5" customFormat="1" ht="21.95" customHeight="1" x14ac:dyDescent="0.5">
      <c r="A181" s="371">
        <v>32</v>
      </c>
      <c r="B181" s="71" t="s">
        <v>1651</v>
      </c>
      <c r="C181" s="71" t="s">
        <v>1102</v>
      </c>
      <c r="D181" s="71" t="s">
        <v>1109</v>
      </c>
      <c r="E181" s="634">
        <v>375500</v>
      </c>
      <c r="F181" s="850"/>
      <c r="G181" s="634"/>
      <c r="H181" s="634"/>
      <c r="I181" s="7" t="s">
        <v>2722</v>
      </c>
      <c r="J181" s="348" t="s">
        <v>1086</v>
      </c>
      <c r="K181" s="850"/>
      <c r="L181" s="665" t="s">
        <v>134</v>
      </c>
    </row>
    <row r="182" spans="1:12" s="5" customFormat="1" ht="21.95" customHeight="1" x14ac:dyDescent="0.5">
      <c r="A182" s="371"/>
      <c r="B182" s="71" t="s">
        <v>1361</v>
      </c>
      <c r="C182" s="71" t="s">
        <v>1104</v>
      </c>
      <c r="D182" s="71" t="s">
        <v>1110</v>
      </c>
      <c r="E182" s="635" t="s">
        <v>93</v>
      </c>
      <c r="F182" s="850"/>
      <c r="G182" s="635"/>
      <c r="H182" s="635"/>
      <c r="I182" s="85" t="s">
        <v>2724</v>
      </c>
      <c r="J182" s="348" t="s">
        <v>1362</v>
      </c>
      <c r="K182" s="850"/>
      <c r="L182" s="665"/>
    </row>
    <row r="183" spans="1:12" s="5" customFormat="1" ht="21.95" customHeight="1" x14ac:dyDescent="0.5">
      <c r="A183" s="350"/>
      <c r="B183" s="378"/>
      <c r="C183" s="115"/>
      <c r="D183" s="378"/>
      <c r="E183" s="630"/>
      <c r="F183" s="232"/>
      <c r="G183" s="3"/>
      <c r="H183" s="8"/>
      <c r="I183" s="8"/>
      <c r="J183" s="373" t="s">
        <v>1155</v>
      </c>
      <c r="K183" s="232"/>
      <c r="L183" s="383"/>
    </row>
    <row r="184" spans="1:12" s="5" customFormat="1" ht="21.95" customHeight="1" x14ac:dyDescent="0.5">
      <c r="A184" s="827" t="s">
        <v>2738</v>
      </c>
      <c r="B184" s="827"/>
      <c r="C184" s="827"/>
      <c r="D184" s="827"/>
      <c r="E184" s="827"/>
      <c r="F184" s="827"/>
      <c r="G184" s="827"/>
      <c r="H184" s="827"/>
      <c r="I184" s="827"/>
      <c r="J184" s="856" t="s">
        <v>2737</v>
      </c>
      <c r="K184" s="856"/>
      <c r="L184" s="856"/>
    </row>
    <row r="185" spans="1:12" s="5" customFormat="1" ht="21.95" customHeight="1" x14ac:dyDescent="0.5">
      <c r="A185" s="936"/>
      <c r="B185" s="936"/>
      <c r="C185" s="936"/>
      <c r="D185" s="936"/>
      <c r="E185" s="936"/>
      <c r="F185" s="936"/>
      <c r="G185" s="936"/>
      <c r="H185" s="936"/>
      <c r="I185" s="936"/>
      <c r="J185" s="936"/>
      <c r="K185" s="936"/>
      <c r="L185" s="936"/>
    </row>
    <row r="186" spans="1:12" s="5" customFormat="1" ht="21.95" customHeight="1" x14ac:dyDescent="0.5">
      <c r="A186" s="924" t="s">
        <v>2713</v>
      </c>
      <c r="B186" s="924"/>
      <c r="C186" s="924"/>
      <c r="D186" s="924"/>
      <c r="E186" s="924"/>
      <c r="F186" s="924"/>
      <c r="G186" s="924"/>
      <c r="H186" s="924"/>
      <c r="I186" s="924"/>
      <c r="J186" s="924"/>
      <c r="K186" s="924"/>
      <c r="L186" s="924"/>
    </row>
    <row r="187" spans="1:12" s="5" customFormat="1" ht="21.95" customHeight="1" x14ac:dyDescent="0.5">
      <c r="A187" s="842"/>
      <c r="B187" s="11"/>
      <c r="C187" s="11"/>
      <c r="D187" s="31" t="s">
        <v>63</v>
      </c>
      <c r="E187" s="12" t="s">
        <v>73</v>
      </c>
      <c r="F187" s="13"/>
      <c r="G187" s="13"/>
      <c r="H187" s="14"/>
      <c r="I187" s="16" t="s">
        <v>75</v>
      </c>
      <c r="J187" s="31" t="s">
        <v>65</v>
      </c>
      <c r="K187" s="15" t="s">
        <v>67</v>
      </c>
      <c r="L187" s="31" t="s">
        <v>69</v>
      </c>
    </row>
    <row r="188" spans="1:12" s="5" customFormat="1" ht="21.95" customHeight="1" x14ac:dyDescent="0.5">
      <c r="A188" s="843" t="s">
        <v>61</v>
      </c>
      <c r="B188" s="843" t="s">
        <v>12</v>
      </c>
      <c r="C188" s="843" t="s">
        <v>62</v>
      </c>
      <c r="D188" s="2" t="s">
        <v>64</v>
      </c>
      <c r="E188" s="276">
        <v>2560</v>
      </c>
      <c r="F188" s="260"/>
      <c r="G188" s="16">
        <v>2561</v>
      </c>
      <c r="H188" s="16">
        <v>2562</v>
      </c>
      <c r="I188" s="26" t="s">
        <v>76</v>
      </c>
      <c r="J188" s="2" t="s">
        <v>66</v>
      </c>
      <c r="K188" s="17" t="s">
        <v>68</v>
      </c>
      <c r="L188" s="2" t="s">
        <v>70</v>
      </c>
    </row>
    <row r="189" spans="1:12" s="5" customFormat="1" ht="21.95" customHeight="1" x14ac:dyDescent="0.5">
      <c r="A189" s="844"/>
      <c r="B189" s="18"/>
      <c r="C189" s="18"/>
      <c r="D189" s="3"/>
      <c r="E189" s="238" t="s">
        <v>9</v>
      </c>
      <c r="F189" s="95"/>
      <c r="G189" s="19" t="s">
        <v>9</v>
      </c>
      <c r="H189" s="19" t="s">
        <v>9</v>
      </c>
      <c r="I189" s="19"/>
      <c r="J189" s="20"/>
      <c r="K189" s="20"/>
      <c r="L189" s="20"/>
    </row>
    <row r="190" spans="1:12" s="5" customFormat="1" ht="21.95" customHeight="1" x14ac:dyDescent="0.5">
      <c r="A190" s="371">
        <v>33</v>
      </c>
      <c r="B190" s="71" t="s">
        <v>1652</v>
      </c>
      <c r="C190" s="351" t="s">
        <v>1102</v>
      </c>
      <c r="D190" s="348" t="s">
        <v>1111</v>
      </c>
      <c r="E190" s="674">
        <v>1000000</v>
      </c>
      <c r="F190" s="850"/>
      <c r="G190" s="2"/>
      <c r="H190" s="7"/>
      <c r="I190" s="7" t="s">
        <v>2722</v>
      </c>
      <c r="J190" s="348" t="s">
        <v>434</v>
      </c>
      <c r="K190" s="850"/>
      <c r="L190" s="665" t="s">
        <v>134</v>
      </c>
    </row>
    <row r="191" spans="1:12" s="5" customFormat="1" ht="21.95" customHeight="1" x14ac:dyDescent="0.5">
      <c r="A191" s="371"/>
      <c r="B191" s="71" t="s">
        <v>1653</v>
      </c>
      <c r="C191" s="351" t="s">
        <v>1104</v>
      </c>
      <c r="D191" s="348" t="s">
        <v>1112</v>
      </c>
      <c r="E191" s="635" t="s">
        <v>93</v>
      </c>
      <c r="F191" s="850"/>
      <c r="G191" s="2"/>
      <c r="H191" s="7"/>
      <c r="I191" s="85" t="s">
        <v>2724</v>
      </c>
      <c r="J191" s="348" t="s">
        <v>1108</v>
      </c>
      <c r="K191" s="850"/>
      <c r="L191" s="665"/>
    </row>
    <row r="192" spans="1:12" s="5" customFormat="1" ht="21.95" customHeight="1" x14ac:dyDescent="0.5">
      <c r="A192" s="350"/>
      <c r="B192" s="73"/>
      <c r="C192" s="376"/>
      <c r="D192" s="373"/>
      <c r="E192" s="630"/>
      <c r="F192" s="232"/>
      <c r="G192" s="3"/>
      <c r="H192" s="8"/>
      <c r="I192" s="8"/>
      <c r="J192" s="374"/>
      <c r="K192" s="232"/>
      <c r="L192" s="383"/>
    </row>
    <row r="193" spans="1:12" s="5" customFormat="1" ht="21.95" customHeight="1" x14ac:dyDescent="0.5">
      <c r="A193" s="347">
        <v>34</v>
      </c>
      <c r="B193" s="375" t="s">
        <v>1031</v>
      </c>
      <c r="C193" s="720" t="s">
        <v>983</v>
      </c>
      <c r="D193" s="375" t="s">
        <v>984</v>
      </c>
      <c r="E193" s="811">
        <v>1210000</v>
      </c>
      <c r="F193" s="863"/>
      <c r="G193" s="811">
        <v>1210000</v>
      </c>
      <c r="H193" s="811">
        <v>1210000</v>
      </c>
      <c r="I193" s="7" t="s">
        <v>2722</v>
      </c>
      <c r="J193" s="375" t="s">
        <v>1086</v>
      </c>
      <c r="K193" s="865" t="s">
        <v>134</v>
      </c>
      <c r="L193" s="665" t="s">
        <v>134</v>
      </c>
    </row>
    <row r="194" spans="1:12" s="5" customFormat="1" ht="21.95" customHeight="1" x14ac:dyDescent="0.5">
      <c r="A194" s="347"/>
      <c r="B194" s="348" t="s">
        <v>2476</v>
      </c>
      <c r="C194" s="351" t="s">
        <v>1080</v>
      </c>
      <c r="D194" s="348" t="s">
        <v>2477</v>
      </c>
      <c r="E194" s="629" t="s">
        <v>93</v>
      </c>
      <c r="F194" s="347"/>
      <c r="G194" s="629" t="s">
        <v>93</v>
      </c>
      <c r="H194" s="629" t="s">
        <v>93</v>
      </c>
      <c r="I194" s="85" t="s">
        <v>2724</v>
      </c>
      <c r="J194" s="348" t="s">
        <v>988</v>
      </c>
      <c r="K194" s="372"/>
      <c r="L194" s="665"/>
    </row>
    <row r="195" spans="1:12" s="5" customFormat="1" ht="21.95" customHeight="1" x14ac:dyDescent="0.5">
      <c r="A195" s="347"/>
      <c r="B195" s="348"/>
      <c r="C195" s="351" t="s">
        <v>988</v>
      </c>
      <c r="D195" s="348" t="s">
        <v>989</v>
      </c>
      <c r="E195" s="629"/>
      <c r="F195" s="348"/>
      <c r="G195" s="351"/>
      <c r="H195" s="7"/>
      <c r="J195" s="348" t="s">
        <v>1089</v>
      </c>
      <c r="K195" s="372"/>
      <c r="L195" s="665"/>
    </row>
    <row r="196" spans="1:12" s="368" customFormat="1" ht="21.95" customHeight="1" x14ac:dyDescent="0.5">
      <c r="A196" s="378"/>
      <c r="B196" s="373"/>
      <c r="C196" s="677"/>
      <c r="D196" s="373"/>
      <c r="E196" s="637"/>
      <c r="F196" s="373"/>
      <c r="G196" s="376"/>
      <c r="H196" s="373"/>
      <c r="I196" s="374"/>
      <c r="J196" s="373"/>
      <c r="K196" s="232"/>
      <c r="L196" s="383"/>
    </row>
    <row r="197" spans="1:12" s="368" customFormat="1" ht="21.95" customHeight="1" x14ac:dyDescent="0.5">
      <c r="A197" s="347">
        <v>35</v>
      </c>
      <c r="B197" s="71" t="s">
        <v>1158</v>
      </c>
      <c r="C197" s="348" t="s">
        <v>1122</v>
      </c>
      <c r="D197" s="71" t="s">
        <v>1159</v>
      </c>
      <c r="E197" s="687">
        <v>1000000</v>
      </c>
      <c r="F197" s="272"/>
      <c r="G197" s="230"/>
      <c r="H197" s="230"/>
      <c r="I197" s="7" t="s">
        <v>2722</v>
      </c>
      <c r="J197" s="71" t="s">
        <v>348</v>
      </c>
      <c r="K197" s="230"/>
      <c r="L197" s="125" t="s">
        <v>134</v>
      </c>
    </row>
    <row r="198" spans="1:12" s="368" customFormat="1" ht="21.95" customHeight="1" x14ac:dyDescent="0.5">
      <c r="A198" s="347"/>
      <c r="B198" s="71" t="s">
        <v>1160</v>
      </c>
      <c r="C198" s="348" t="s">
        <v>1155</v>
      </c>
      <c r="D198" s="71"/>
      <c r="E198" s="688" t="s">
        <v>93</v>
      </c>
      <c r="F198" s="272"/>
      <c r="G198" s="230"/>
      <c r="H198" s="230"/>
      <c r="I198" s="85" t="s">
        <v>2724</v>
      </c>
      <c r="J198" s="71" t="s">
        <v>1108</v>
      </c>
      <c r="K198" s="230"/>
      <c r="L198" s="125"/>
    </row>
    <row r="199" spans="1:12" s="5" customFormat="1" ht="21.95" customHeight="1" x14ac:dyDescent="0.5">
      <c r="A199" s="347"/>
      <c r="B199" s="71" t="s">
        <v>1148</v>
      </c>
      <c r="C199" s="348"/>
      <c r="D199" s="71"/>
      <c r="E199" s="721"/>
      <c r="F199" s="849"/>
      <c r="G199" s="230"/>
      <c r="H199" s="230"/>
      <c r="I199" s="347"/>
      <c r="J199" s="71"/>
      <c r="K199" s="230"/>
      <c r="L199" s="125"/>
    </row>
    <row r="200" spans="1:12" s="5" customFormat="1" ht="21.95" customHeight="1" x14ac:dyDescent="0.5">
      <c r="A200" s="347"/>
      <c r="B200" s="71"/>
      <c r="C200" s="348"/>
      <c r="D200" s="71"/>
      <c r="E200" s="721"/>
      <c r="F200" s="849"/>
      <c r="G200" s="230"/>
      <c r="H200" s="230"/>
      <c r="I200" s="347"/>
      <c r="J200" s="71"/>
      <c r="K200" s="230"/>
      <c r="L200" s="125"/>
    </row>
    <row r="201" spans="1:12" s="5" customFormat="1" ht="21.95" customHeight="1" x14ac:dyDescent="0.5">
      <c r="A201" s="347"/>
      <c r="B201" s="71"/>
      <c r="C201" s="348"/>
      <c r="D201" s="71"/>
      <c r="E201" s="721"/>
      <c r="F201" s="849"/>
      <c r="G201" s="230"/>
      <c r="H201" s="230"/>
      <c r="I201" s="347"/>
      <c r="J201" s="71"/>
      <c r="K201" s="230"/>
      <c r="L201" s="125"/>
    </row>
    <row r="202" spans="1:12" s="5" customFormat="1" ht="21.95" customHeight="1" x14ac:dyDescent="0.5">
      <c r="A202" s="347"/>
      <c r="B202" s="71"/>
      <c r="C202" s="348"/>
      <c r="D202" s="71"/>
      <c r="E202" s="721"/>
      <c r="F202" s="849"/>
      <c r="G202" s="230"/>
      <c r="H202" s="230"/>
      <c r="I202" s="347"/>
      <c r="J202" s="71"/>
      <c r="K202" s="230"/>
      <c r="L202" s="125"/>
    </row>
    <row r="203" spans="1:12" s="5" customFormat="1" ht="21.95" customHeight="1" x14ac:dyDescent="0.5">
      <c r="A203" s="347"/>
      <c r="B203" s="71"/>
      <c r="C203" s="348"/>
      <c r="D203" s="71"/>
      <c r="E203" s="721"/>
      <c r="F203" s="849"/>
      <c r="G203" s="230"/>
      <c r="H203" s="230"/>
      <c r="I203" s="347"/>
      <c r="J203" s="71"/>
      <c r="K203" s="230"/>
      <c r="L203" s="125"/>
    </row>
    <row r="204" spans="1:12" s="5" customFormat="1" ht="21.95" customHeight="1" x14ac:dyDescent="0.5">
      <c r="A204" s="347"/>
      <c r="B204" s="71"/>
      <c r="C204" s="348"/>
      <c r="D204" s="71"/>
      <c r="E204" s="721"/>
      <c r="F204" s="849"/>
      <c r="G204" s="230"/>
      <c r="H204" s="230"/>
      <c r="I204" s="347"/>
      <c r="J204" s="71"/>
      <c r="K204" s="230"/>
      <c r="L204" s="125"/>
    </row>
    <row r="205" spans="1:12" s="5" customFormat="1" ht="21.95" customHeight="1" x14ac:dyDescent="0.5">
      <c r="A205" s="347"/>
      <c r="B205" s="71"/>
      <c r="C205" s="348"/>
      <c r="D205" s="71"/>
      <c r="E205" s="721"/>
      <c r="F205" s="849"/>
      <c r="G205" s="230"/>
      <c r="H205" s="230"/>
      <c r="I205" s="347"/>
      <c r="J205" s="71"/>
      <c r="K205" s="230"/>
      <c r="L205" s="125"/>
    </row>
    <row r="206" spans="1:12" s="5" customFormat="1" ht="21.95" customHeight="1" x14ac:dyDescent="0.5">
      <c r="A206" s="378"/>
      <c r="B206" s="73"/>
      <c r="C206" s="373"/>
      <c r="D206" s="73"/>
      <c r="E206" s="722"/>
      <c r="F206" s="405"/>
      <c r="G206" s="236"/>
      <c r="H206" s="236"/>
      <c r="I206" s="378"/>
      <c r="J206" s="73"/>
      <c r="K206" s="236"/>
      <c r="L206" s="126"/>
    </row>
    <row r="207" spans="1:12" s="5" customFormat="1" ht="21.95" customHeight="1" x14ac:dyDescent="0.5">
      <c r="A207" s="827" t="s">
        <v>2738</v>
      </c>
      <c r="B207" s="827"/>
      <c r="C207" s="827"/>
      <c r="D207" s="827"/>
      <c r="E207" s="827"/>
      <c r="F207" s="827"/>
      <c r="G207" s="827"/>
      <c r="H207" s="827"/>
      <c r="I207" s="827"/>
      <c r="J207" s="856" t="s">
        <v>2737</v>
      </c>
      <c r="K207" s="856"/>
      <c r="L207" s="856"/>
    </row>
    <row r="208" spans="1:12" s="5" customFormat="1" ht="21.95" customHeight="1" x14ac:dyDescent="0.5">
      <c r="A208" s="936"/>
      <c r="B208" s="936"/>
      <c r="C208" s="936"/>
      <c r="D208" s="936"/>
      <c r="E208" s="936"/>
      <c r="F208" s="936"/>
      <c r="G208" s="936"/>
      <c r="H208" s="936"/>
      <c r="I208" s="936"/>
      <c r="J208" s="936"/>
      <c r="K208" s="936"/>
      <c r="L208" s="936"/>
    </row>
    <row r="209" spans="1:258" ht="21.95" customHeight="1" x14ac:dyDescent="0.5">
      <c r="A209" s="924" t="s">
        <v>2714</v>
      </c>
      <c r="B209" s="924"/>
      <c r="C209" s="924"/>
      <c r="D209" s="924"/>
      <c r="E209" s="924"/>
      <c r="F209" s="924"/>
      <c r="G209" s="924"/>
      <c r="H209" s="924"/>
      <c r="I209" s="924"/>
      <c r="J209" s="924"/>
      <c r="K209" s="924"/>
      <c r="L209" s="924"/>
    </row>
    <row r="210" spans="1:258" ht="21.95" customHeight="1" x14ac:dyDescent="0.5">
      <c r="A210" s="857" t="s">
        <v>81</v>
      </c>
      <c r="D210" s="235"/>
      <c r="E210" s="235"/>
      <c r="F210" s="235"/>
      <c r="G210" s="235"/>
      <c r="H210" s="235"/>
      <c r="I210" s="235"/>
      <c r="J210" s="235"/>
      <c r="K210" s="235"/>
      <c r="L210" s="235"/>
    </row>
    <row r="211" spans="1:258" ht="21.95" customHeight="1" x14ac:dyDescent="0.5">
      <c r="A211" s="857" t="s">
        <v>88</v>
      </c>
      <c r="D211" s="857"/>
      <c r="E211" s="857"/>
      <c r="F211" s="857"/>
      <c r="G211" s="857"/>
      <c r="H211" s="857"/>
      <c r="I211" s="857"/>
      <c r="J211" s="857"/>
      <c r="K211" s="857"/>
      <c r="L211" s="857"/>
    </row>
    <row r="212" spans="1:258" s="27" customFormat="1" ht="21.95" customHeight="1" x14ac:dyDescent="0.5">
      <c r="A212" s="857" t="s">
        <v>57</v>
      </c>
      <c r="B212" s="1"/>
      <c r="D212" s="99"/>
      <c r="E212" s="6"/>
      <c r="F212" s="5"/>
      <c r="G212" s="5"/>
      <c r="H212" s="5"/>
      <c r="I212" s="5"/>
      <c r="J212" s="857"/>
      <c r="K212" s="857"/>
      <c r="L212" s="857"/>
      <c r="M212" s="399"/>
      <c r="N212" s="400">
        <v>4</v>
      </c>
      <c r="O212" s="399" t="e">
        <f>G217+#REF!+#REF!+#REF!</f>
        <v>#REF!</v>
      </c>
      <c r="P212" s="400">
        <v>4</v>
      </c>
      <c r="Q212" s="399" t="e">
        <f>J217+#REF!+#REF!+#REF!</f>
        <v>#VALUE!</v>
      </c>
      <c r="R212" s="400"/>
    </row>
    <row r="213" spans="1:258" s="5" customFormat="1" ht="21.95" customHeight="1" x14ac:dyDescent="0.5">
      <c r="A213" s="28" t="s">
        <v>58</v>
      </c>
      <c r="B213" s="28"/>
      <c r="C213" s="28"/>
      <c r="D213" s="103"/>
      <c r="E213" s="103"/>
      <c r="F213" s="103"/>
      <c r="G213" s="103"/>
      <c r="H213" s="103"/>
      <c r="I213" s="103"/>
      <c r="J213" s="28"/>
      <c r="K213" s="100"/>
      <c r="L213" s="104"/>
      <c r="M213" s="36"/>
      <c r="N213" s="36"/>
      <c r="O213" s="36"/>
      <c r="P213" s="36"/>
      <c r="Q213" s="36"/>
      <c r="R213" s="36"/>
    </row>
    <row r="214" spans="1:258" s="38" customFormat="1" ht="21.95" customHeight="1" x14ac:dyDescent="0.5">
      <c r="A214" s="928" t="s">
        <v>61</v>
      </c>
      <c r="B214" s="928" t="s">
        <v>12</v>
      </c>
      <c r="C214" s="928" t="s">
        <v>62</v>
      </c>
      <c r="D214" s="31" t="s">
        <v>63</v>
      </c>
      <c r="E214" s="931" t="s">
        <v>3</v>
      </c>
      <c r="F214" s="932"/>
      <c r="G214" s="932"/>
      <c r="H214" s="933"/>
      <c r="I214" s="16" t="s">
        <v>75</v>
      </c>
      <c r="J214" s="31" t="s">
        <v>65</v>
      </c>
      <c r="K214" s="31" t="s">
        <v>67</v>
      </c>
      <c r="L214" s="31" t="s">
        <v>69</v>
      </c>
      <c r="M214" s="1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  <c r="HF214" s="35"/>
      <c r="HG214" s="35"/>
      <c r="HH214" s="35"/>
      <c r="HI214" s="35"/>
      <c r="HJ214" s="35"/>
      <c r="HK214" s="35"/>
      <c r="HL214" s="35"/>
      <c r="HM214" s="35"/>
      <c r="HN214" s="35"/>
      <c r="HO214" s="35"/>
      <c r="HP214" s="35"/>
      <c r="HQ214" s="35"/>
      <c r="HR214" s="35"/>
      <c r="HS214" s="35"/>
      <c r="HT214" s="35"/>
      <c r="HU214" s="35"/>
      <c r="HV214" s="35"/>
      <c r="HW214" s="35"/>
      <c r="HX214" s="35"/>
      <c r="HY214" s="35"/>
      <c r="HZ214" s="35"/>
      <c r="IA214" s="35"/>
      <c r="IB214" s="35"/>
      <c r="IC214" s="35"/>
      <c r="ID214" s="35"/>
      <c r="IE214" s="35"/>
      <c r="IF214" s="35"/>
      <c r="IG214" s="35"/>
      <c r="IH214" s="35"/>
      <c r="II214" s="35"/>
      <c r="IJ214" s="35"/>
      <c r="IK214" s="35"/>
      <c r="IL214" s="35"/>
      <c r="IM214" s="35"/>
      <c r="IN214" s="35"/>
      <c r="IO214" s="35"/>
      <c r="IP214" s="35"/>
      <c r="IQ214" s="35"/>
      <c r="IR214" s="35"/>
      <c r="IS214" s="35"/>
      <c r="IT214" s="35"/>
      <c r="IU214" s="35"/>
      <c r="IV214" s="35"/>
      <c r="IW214" s="35"/>
      <c r="IX214" s="35"/>
    </row>
    <row r="215" spans="1:258" s="38" customFormat="1" ht="21.95" customHeight="1" x14ac:dyDescent="0.5">
      <c r="A215" s="929"/>
      <c r="B215" s="929"/>
      <c r="C215" s="929"/>
      <c r="D215" s="2" t="s">
        <v>64</v>
      </c>
      <c r="E215" s="286">
        <v>2560</v>
      </c>
      <c r="F215" s="260"/>
      <c r="G215" s="16">
        <v>2561</v>
      </c>
      <c r="H215" s="260">
        <v>2562</v>
      </c>
      <c r="I215" s="26" t="s">
        <v>76</v>
      </c>
      <c r="J215" s="2" t="s">
        <v>66</v>
      </c>
      <c r="K215" s="2" t="s">
        <v>68</v>
      </c>
      <c r="L215" s="2" t="s">
        <v>70</v>
      </c>
      <c r="M215" s="39"/>
    </row>
    <row r="216" spans="1:258" s="45" customFormat="1" ht="21.95" customHeight="1" x14ac:dyDescent="0.5">
      <c r="A216" s="930"/>
      <c r="B216" s="930"/>
      <c r="C216" s="930"/>
      <c r="D216" s="3"/>
      <c r="E216" s="238" t="s">
        <v>9</v>
      </c>
      <c r="F216" s="95"/>
      <c r="G216" s="19" t="s">
        <v>9</v>
      </c>
      <c r="H216" s="95" t="s">
        <v>9</v>
      </c>
      <c r="I216" s="95"/>
      <c r="J216" s="3"/>
      <c r="K216" s="3"/>
      <c r="L216" s="8"/>
      <c r="M216" s="39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8"/>
      <c r="DD216" s="38"/>
      <c r="DE216" s="38"/>
      <c r="DF216" s="38"/>
      <c r="DG216" s="38"/>
      <c r="DH216" s="38"/>
      <c r="DI216" s="38"/>
      <c r="DJ216" s="38"/>
      <c r="DK216" s="38"/>
      <c r="DL216" s="38"/>
      <c r="DM216" s="38"/>
      <c r="DN216" s="38"/>
      <c r="DO216" s="38"/>
      <c r="DP216" s="38"/>
      <c r="DQ216" s="38"/>
      <c r="DR216" s="38"/>
      <c r="DS216" s="38"/>
      <c r="DT216" s="38"/>
      <c r="DU216" s="38"/>
      <c r="DV216" s="38"/>
      <c r="DW216" s="38"/>
      <c r="DX216" s="38"/>
      <c r="DY216" s="38"/>
      <c r="DZ216" s="38"/>
      <c r="EA216" s="38"/>
      <c r="EB216" s="38"/>
      <c r="EC216" s="38"/>
      <c r="ED216" s="38"/>
      <c r="EE216" s="38"/>
      <c r="EF216" s="38"/>
      <c r="EG216" s="38"/>
      <c r="EH216" s="38"/>
      <c r="EI216" s="38"/>
      <c r="EJ216" s="38"/>
      <c r="EK216" s="38"/>
      <c r="EL216" s="38"/>
      <c r="EM216" s="38"/>
      <c r="EN216" s="38"/>
      <c r="EO216" s="38"/>
      <c r="EP216" s="38"/>
      <c r="EQ216" s="38"/>
      <c r="ER216" s="38"/>
      <c r="ES216" s="38"/>
      <c r="ET216" s="38"/>
      <c r="EU216" s="38"/>
      <c r="EV216" s="38"/>
      <c r="EW216" s="38"/>
      <c r="EX216" s="38"/>
      <c r="EY216" s="38"/>
      <c r="EZ216" s="38"/>
      <c r="FA216" s="38"/>
      <c r="FB216" s="38"/>
      <c r="FC216" s="38"/>
      <c r="FD216" s="38"/>
      <c r="FE216" s="38"/>
      <c r="FF216" s="38"/>
      <c r="FG216" s="38"/>
      <c r="FH216" s="38"/>
      <c r="FI216" s="38"/>
      <c r="FJ216" s="38"/>
      <c r="FK216" s="38"/>
      <c r="FL216" s="38"/>
      <c r="FM216" s="38"/>
      <c r="FN216" s="38"/>
      <c r="FO216" s="38"/>
      <c r="FP216" s="38"/>
      <c r="FQ216" s="38"/>
      <c r="FR216" s="38"/>
      <c r="FS216" s="38"/>
      <c r="FT216" s="38"/>
      <c r="FU216" s="38"/>
      <c r="FV216" s="38"/>
      <c r="FW216" s="38"/>
      <c r="FX216" s="38"/>
      <c r="FY216" s="38"/>
      <c r="FZ216" s="38"/>
      <c r="GA216" s="38"/>
      <c r="GB216" s="38"/>
      <c r="GC216" s="38"/>
      <c r="GD216" s="38"/>
      <c r="GE216" s="38"/>
      <c r="GF216" s="38"/>
      <c r="GG216" s="38"/>
      <c r="GH216" s="38"/>
      <c r="GI216" s="38"/>
      <c r="GJ216" s="38"/>
      <c r="GK216" s="38"/>
      <c r="GL216" s="38"/>
      <c r="GM216" s="38"/>
      <c r="GN216" s="38"/>
      <c r="GO216" s="38"/>
      <c r="GP216" s="38"/>
      <c r="GQ216" s="38"/>
      <c r="GR216" s="38"/>
      <c r="GS216" s="38"/>
      <c r="GT216" s="38"/>
      <c r="GU216" s="38"/>
      <c r="GV216" s="38"/>
      <c r="GW216" s="38"/>
      <c r="GX216" s="38"/>
      <c r="GY216" s="38"/>
      <c r="GZ216" s="38"/>
      <c r="HA216" s="38"/>
      <c r="HB216" s="38"/>
      <c r="HC216" s="38"/>
      <c r="HD216" s="38"/>
      <c r="HE216" s="38"/>
      <c r="HF216" s="38"/>
      <c r="HG216" s="38"/>
      <c r="HH216" s="38"/>
      <c r="HI216" s="38"/>
      <c r="HJ216" s="38"/>
      <c r="HK216" s="38"/>
      <c r="HL216" s="38"/>
      <c r="HM216" s="38"/>
      <c r="HN216" s="38"/>
      <c r="HO216" s="38"/>
      <c r="HP216" s="38"/>
      <c r="HQ216" s="38"/>
      <c r="HR216" s="38"/>
      <c r="HS216" s="38"/>
      <c r="HT216" s="38"/>
      <c r="HU216" s="38"/>
      <c r="HV216" s="38"/>
      <c r="HW216" s="38"/>
      <c r="HX216" s="38"/>
      <c r="HY216" s="38"/>
      <c r="HZ216" s="38"/>
      <c r="IA216" s="38"/>
      <c r="IB216" s="38"/>
      <c r="IC216" s="38"/>
      <c r="ID216" s="38"/>
      <c r="IE216" s="38"/>
      <c r="IF216" s="38"/>
      <c r="IG216" s="38"/>
      <c r="IH216" s="38"/>
      <c r="II216" s="38"/>
      <c r="IJ216" s="38"/>
      <c r="IK216" s="38"/>
      <c r="IL216" s="38"/>
      <c r="IM216" s="38"/>
      <c r="IN216" s="38"/>
      <c r="IO216" s="38"/>
      <c r="IP216" s="38"/>
      <c r="IQ216" s="38"/>
      <c r="IR216" s="38"/>
      <c r="IS216" s="38"/>
      <c r="IT216" s="38"/>
      <c r="IU216" s="38"/>
      <c r="IV216" s="38"/>
      <c r="IW216" s="38"/>
      <c r="IX216" s="38"/>
    </row>
    <row r="217" spans="1:258" s="46" customFormat="1" ht="21.95" customHeight="1" x14ac:dyDescent="0.5">
      <c r="A217" s="121">
        <v>1</v>
      </c>
      <c r="B217" s="690" t="s">
        <v>1839</v>
      </c>
      <c r="C217" s="691" t="s">
        <v>403</v>
      </c>
      <c r="D217" s="692" t="s">
        <v>135</v>
      </c>
      <c r="E217" s="693">
        <v>400000</v>
      </c>
      <c r="F217" s="261"/>
      <c r="G217" s="123"/>
      <c r="H217" s="694"/>
      <c r="I217" s="694" t="s">
        <v>11</v>
      </c>
      <c r="J217" s="692" t="s">
        <v>330</v>
      </c>
      <c r="K217" s="41"/>
      <c r="L217" s="268" t="s">
        <v>134</v>
      </c>
      <c r="M217" s="809">
        <f>E217+E221+E225+E236+E240+E245+E249+E259+E265+E269+E273+E282+E286+E290+E294+E305+E310+E315+E328+E334+E338</f>
        <v>11283700</v>
      </c>
      <c r="N217" s="38">
        <v>21</v>
      </c>
      <c r="O217" s="38">
        <v>1</v>
      </c>
      <c r="P217" s="812">
        <f>G249</f>
        <v>1800000</v>
      </c>
      <c r="Q217" s="38">
        <v>1</v>
      </c>
      <c r="R217" s="812">
        <f>H249</f>
        <v>1800000</v>
      </c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38"/>
      <c r="HA217" s="38"/>
      <c r="HB217" s="38"/>
      <c r="HC217" s="38"/>
      <c r="HD217" s="38"/>
      <c r="HE217" s="38"/>
      <c r="HF217" s="38"/>
      <c r="HG217" s="38"/>
      <c r="HH217" s="38"/>
      <c r="HI217" s="38"/>
      <c r="HJ217" s="38"/>
      <c r="HK217" s="38"/>
      <c r="HL217" s="38"/>
      <c r="HM217" s="38"/>
      <c r="HN217" s="38"/>
      <c r="HO217" s="38"/>
      <c r="HP217" s="38"/>
      <c r="HQ217" s="38"/>
      <c r="HR217" s="38"/>
      <c r="HS217" s="38"/>
      <c r="HT217" s="38"/>
      <c r="HU217" s="38"/>
      <c r="HV217" s="38"/>
      <c r="HW217" s="38"/>
      <c r="HX217" s="38"/>
      <c r="HY217" s="38"/>
      <c r="HZ217" s="38"/>
      <c r="IA217" s="38"/>
      <c r="IB217" s="38"/>
      <c r="IC217" s="38"/>
      <c r="ID217" s="38"/>
      <c r="IE217" s="38"/>
      <c r="IF217" s="38"/>
      <c r="IG217" s="38"/>
      <c r="IH217" s="38"/>
      <c r="II217" s="38"/>
      <c r="IJ217" s="38"/>
      <c r="IK217" s="38"/>
      <c r="IL217" s="38"/>
      <c r="IM217" s="38"/>
      <c r="IN217" s="38"/>
      <c r="IO217" s="38"/>
      <c r="IP217" s="38"/>
      <c r="IQ217" s="38"/>
      <c r="IR217" s="38"/>
      <c r="IS217" s="38"/>
      <c r="IT217" s="38"/>
      <c r="IU217" s="38"/>
      <c r="IV217" s="38"/>
      <c r="IW217" s="38"/>
      <c r="IX217" s="38"/>
    </row>
    <row r="218" spans="1:258" s="46" customFormat="1" ht="21.95" customHeight="1" x14ac:dyDescent="0.5">
      <c r="A218" s="2"/>
      <c r="B218" s="695" t="s">
        <v>1840</v>
      </c>
      <c r="C218" s="695" t="s">
        <v>402</v>
      </c>
      <c r="D218" s="267"/>
      <c r="E218" s="696" t="s">
        <v>93</v>
      </c>
      <c r="F218" s="98"/>
      <c r="G218" s="2"/>
      <c r="H218" s="34"/>
      <c r="I218" s="17" t="s">
        <v>12</v>
      </c>
      <c r="J218" s="106" t="s">
        <v>404</v>
      </c>
      <c r="K218" s="7"/>
      <c r="L218" s="267"/>
      <c r="M218" s="39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8"/>
      <c r="DD218" s="38"/>
      <c r="DE218" s="38"/>
      <c r="DF218" s="38"/>
      <c r="DG218" s="38"/>
      <c r="DH218" s="38"/>
      <c r="DI218" s="38"/>
      <c r="DJ218" s="38"/>
      <c r="DK218" s="38"/>
      <c r="DL218" s="38"/>
      <c r="DM218" s="38"/>
      <c r="DN218" s="38"/>
      <c r="DO218" s="38"/>
      <c r="DP218" s="38"/>
      <c r="DQ218" s="38"/>
      <c r="DR218" s="38"/>
      <c r="DS218" s="38"/>
      <c r="DT218" s="38"/>
      <c r="DU218" s="38"/>
      <c r="DV218" s="38"/>
      <c r="DW218" s="38"/>
      <c r="DX218" s="38"/>
      <c r="DY218" s="38"/>
      <c r="DZ218" s="38"/>
      <c r="EA218" s="38"/>
      <c r="EB218" s="38"/>
      <c r="EC218" s="38"/>
      <c r="ED218" s="38"/>
      <c r="EE218" s="38"/>
      <c r="EF218" s="38"/>
      <c r="EG218" s="38"/>
      <c r="EH218" s="38"/>
      <c r="EI218" s="38"/>
      <c r="EJ218" s="38"/>
      <c r="EK218" s="38"/>
      <c r="EL218" s="38"/>
      <c r="EM218" s="38"/>
      <c r="EN218" s="38"/>
      <c r="EO218" s="38"/>
      <c r="EP218" s="38"/>
      <c r="EQ218" s="38"/>
      <c r="ER218" s="38"/>
      <c r="ES218" s="38"/>
      <c r="ET218" s="38"/>
      <c r="EU218" s="38"/>
      <c r="EV218" s="38"/>
      <c r="EW218" s="38"/>
      <c r="EX218" s="38"/>
      <c r="EY218" s="38"/>
      <c r="EZ218" s="38"/>
      <c r="FA218" s="38"/>
      <c r="FB218" s="38"/>
      <c r="FC218" s="38"/>
      <c r="FD218" s="38"/>
      <c r="FE218" s="38"/>
      <c r="FF218" s="38"/>
      <c r="FG218" s="38"/>
      <c r="FH218" s="38"/>
      <c r="FI218" s="38"/>
      <c r="FJ218" s="38"/>
      <c r="FK218" s="38"/>
      <c r="FL218" s="38"/>
      <c r="FM218" s="38"/>
      <c r="FN218" s="38"/>
      <c r="FO218" s="38"/>
      <c r="FP218" s="38"/>
      <c r="FQ218" s="38"/>
      <c r="FR218" s="38"/>
      <c r="FS218" s="38"/>
      <c r="FT218" s="38"/>
      <c r="FU218" s="38"/>
      <c r="FV218" s="38"/>
      <c r="FW218" s="38"/>
      <c r="FX218" s="38"/>
      <c r="FY218" s="38"/>
      <c r="FZ218" s="38"/>
      <c r="GA218" s="38"/>
      <c r="GB218" s="38"/>
      <c r="GC218" s="38"/>
      <c r="GD218" s="38"/>
      <c r="GE218" s="38"/>
      <c r="GF218" s="38"/>
      <c r="GG218" s="38"/>
      <c r="GH218" s="38"/>
      <c r="GI218" s="38"/>
      <c r="GJ218" s="38"/>
      <c r="GK218" s="38"/>
      <c r="GL218" s="38"/>
      <c r="GM218" s="38"/>
      <c r="GN218" s="38"/>
      <c r="GO218" s="38"/>
      <c r="GP218" s="38"/>
      <c r="GQ218" s="38"/>
      <c r="GR218" s="38"/>
      <c r="GS218" s="38"/>
      <c r="GT218" s="38"/>
      <c r="GU218" s="38"/>
      <c r="GV218" s="38"/>
      <c r="GW218" s="38"/>
      <c r="GX218" s="38"/>
      <c r="GY218" s="38"/>
      <c r="GZ218" s="38"/>
      <c r="HA218" s="38"/>
      <c r="HB218" s="38"/>
      <c r="HC218" s="38"/>
      <c r="HD218" s="38"/>
      <c r="HE218" s="38"/>
      <c r="HF218" s="38"/>
      <c r="HG218" s="38"/>
      <c r="HH218" s="38"/>
      <c r="HI218" s="38"/>
      <c r="HJ218" s="38"/>
      <c r="HK218" s="38"/>
      <c r="HL218" s="38"/>
      <c r="HM218" s="38"/>
      <c r="HN218" s="38"/>
      <c r="HO218" s="38"/>
      <c r="HP218" s="38"/>
      <c r="HQ218" s="38"/>
      <c r="HR218" s="38"/>
      <c r="HS218" s="38"/>
      <c r="HT218" s="38"/>
      <c r="HU218" s="38"/>
      <c r="HV218" s="38"/>
      <c r="HW218" s="38"/>
      <c r="HX218" s="38"/>
      <c r="HY218" s="38"/>
      <c r="HZ218" s="38"/>
      <c r="IA218" s="38"/>
      <c r="IB218" s="38"/>
      <c r="IC218" s="38"/>
      <c r="ID218" s="38"/>
      <c r="IE218" s="38"/>
      <c r="IF218" s="38"/>
      <c r="IG218" s="38"/>
      <c r="IH218" s="38"/>
      <c r="II218" s="38"/>
      <c r="IJ218" s="38"/>
      <c r="IK218" s="38"/>
      <c r="IL218" s="38"/>
      <c r="IM218" s="38"/>
      <c r="IN218" s="38"/>
      <c r="IO218" s="38"/>
      <c r="IP218" s="38"/>
      <c r="IQ218" s="38"/>
      <c r="IR218" s="38"/>
      <c r="IS218" s="38"/>
      <c r="IT218" s="38"/>
      <c r="IU218" s="38"/>
      <c r="IV218" s="38"/>
      <c r="IW218" s="38"/>
      <c r="IX218" s="38"/>
    </row>
    <row r="219" spans="1:258" s="46" customFormat="1" ht="21.95" customHeight="1" x14ac:dyDescent="0.5">
      <c r="A219" s="2"/>
      <c r="B219" s="695" t="s">
        <v>104</v>
      </c>
      <c r="C219" s="695"/>
      <c r="D219" s="267"/>
      <c r="E219" s="696"/>
      <c r="F219" s="98"/>
      <c r="G219" s="2"/>
      <c r="H219" s="34"/>
      <c r="I219" s="17"/>
      <c r="J219" s="106"/>
      <c r="K219" s="7"/>
      <c r="L219" s="267"/>
      <c r="M219" s="39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  <c r="DK219" s="38"/>
      <c r="DL219" s="38"/>
      <c r="DM219" s="38"/>
      <c r="DN219" s="38"/>
      <c r="DO219" s="38"/>
      <c r="DP219" s="38"/>
      <c r="DQ219" s="38"/>
      <c r="DR219" s="38"/>
      <c r="DS219" s="38"/>
      <c r="DT219" s="38"/>
      <c r="DU219" s="38"/>
      <c r="DV219" s="38"/>
      <c r="DW219" s="38"/>
      <c r="DX219" s="38"/>
      <c r="DY219" s="38"/>
      <c r="DZ219" s="38"/>
      <c r="EA219" s="38"/>
      <c r="EB219" s="38"/>
      <c r="EC219" s="38"/>
      <c r="ED219" s="38"/>
      <c r="EE219" s="38"/>
      <c r="EF219" s="38"/>
      <c r="EG219" s="38"/>
      <c r="EH219" s="38"/>
      <c r="EI219" s="38"/>
      <c r="EJ219" s="38"/>
      <c r="EK219" s="38"/>
      <c r="EL219" s="38"/>
      <c r="EM219" s="38"/>
      <c r="EN219" s="38"/>
      <c r="EO219" s="38"/>
      <c r="EP219" s="38"/>
      <c r="EQ219" s="38"/>
      <c r="ER219" s="38"/>
      <c r="ES219" s="38"/>
      <c r="ET219" s="38"/>
      <c r="EU219" s="38"/>
      <c r="EV219" s="38"/>
      <c r="EW219" s="38"/>
      <c r="EX219" s="38"/>
      <c r="EY219" s="38"/>
      <c r="EZ219" s="38"/>
      <c r="FA219" s="38"/>
      <c r="FB219" s="38"/>
      <c r="FC219" s="38"/>
      <c r="FD219" s="38"/>
      <c r="FE219" s="38"/>
      <c r="FF219" s="38"/>
      <c r="FG219" s="38"/>
      <c r="FH219" s="38"/>
      <c r="FI219" s="38"/>
      <c r="FJ219" s="38"/>
      <c r="FK219" s="38"/>
      <c r="FL219" s="38"/>
      <c r="FM219" s="38"/>
      <c r="FN219" s="38"/>
      <c r="FO219" s="38"/>
      <c r="FP219" s="38"/>
      <c r="FQ219" s="38"/>
      <c r="FR219" s="38"/>
      <c r="FS219" s="38"/>
      <c r="FT219" s="38"/>
      <c r="FU219" s="38"/>
      <c r="FV219" s="38"/>
      <c r="FW219" s="38"/>
      <c r="FX219" s="38"/>
      <c r="FY219" s="38"/>
      <c r="FZ219" s="38"/>
      <c r="GA219" s="38"/>
      <c r="GB219" s="38"/>
      <c r="GC219" s="38"/>
      <c r="GD219" s="38"/>
      <c r="GE219" s="38"/>
      <c r="GF219" s="38"/>
      <c r="GG219" s="38"/>
      <c r="GH219" s="38"/>
      <c r="GI219" s="38"/>
      <c r="GJ219" s="38"/>
      <c r="GK219" s="38"/>
      <c r="GL219" s="38"/>
      <c r="GM219" s="38"/>
      <c r="GN219" s="38"/>
      <c r="GO219" s="38"/>
      <c r="GP219" s="38"/>
      <c r="GQ219" s="38"/>
      <c r="GR219" s="38"/>
      <c r="GS219" s="38"/>
      <c r="GT219" s="38"/>
      <c r="GU219" s="38"/>
      <c r="GV219" s="38"/>
      <c r="GW219" s="38"/>
      <c r="GX219" s="38"/>
      <c r="GY219" s="38"/>
      <c r="GZ219" s="38"/>
      <c r="HA219" s="38"/>
      <c r="HB219" s="38"/>
      <c r="HC219" s="38"/>
      <c r="HD219" s="38"/>
      <c r="HE219" s="38"/>
      <c r="HF219" s="38"/>
      <c r="HG219" s="38"/>
      <c r="HH219" s="38"/>
      <c r="HI219" s="38"/>
      <c r="HJ219" s="38"/>
      <c r="HK219" s="38"/>
      <c r="HL219" s="38"/>
      <c r="HM219" s="38"/>
      <c r="HN219" s="38"/>
      <c r="HO219" s="38"/>
      <c r="HP219" s="38"/>
      <c r="HQ219" s="38"/>
      <c r="HR219" s="38"/>
      <c r="HS219" s="38"/>
      <c r="HT219" s="38"/>
      <c r="HU219" s="38"/>
      <c r="HV219" s="38"/>
      <c r="HW219" s="38"/>
      <c r="HX219" s="38"/>
      <c r="HY219" s="38"/>
      <c r="HZ219" s="38"/>
      <c r="IA219" s="38"/>
      <c r="IB219" s="38"/>
      <c r="IC219" s="38"/>
      <c r="ID219" s="38"/>
      <c r="IE219" s="38"/>
      <c r="IF219" s="38"/>
      <c r="IG219" s="38"/>
      <c r="IH219" s="38"/>
      <c r="II219" s="38"/>
      <c r="IJ219" s="38"/>
      <c r="IK219" s="38"/>
      <c r="IL219" s="38"/>
      <c r="IM219" s="38"/>
      <c r="IN219" s="38"/>
      <c r="IO219" s="38"/>
      <c r="IP219" s="38"/>
      <c r="IQ219" s="38"/>
      <c r="IR219" s="38"/>
      <c r="IS219" s="38"/>
      <c r="IT219" s="38"/>
      <c r="IU219" s="38"/>
      <c r="IV219" s="38"/>
      <c r="IW219" s="38"/>
      <c r="IX219" s="38"/>
    </row>
    <row r="220" spans="1:258" s="46" customFormat="1" ht="21.95" customHeight="1" x14ac:dyDescent="0.5">
      <c r="A220" s="3"/>
      <c r="B220" s="697"/>
      <c r="C220" s="697"/>
      <c r="D220" s="287"/>
      <c r="E220" s="698"/>
      <c r="F220" s="149"/>
      <c r="G220" s="3"/>
      <c r="H220" s="84"/>
      <c r="I220" s="20"/>
      <c r="J220" s="18"/>
      <c r="K220" s="7"/>
      <c r="L220" s="267"/>
      <c r="M220" s="39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8"/>
      <c r="GA220" s="38"/>
      <c r="GB220" s="38"/>
      <c r="GC220" s="38"/>
      <c r="GD220" s="38"/>
      <c r="GE220" s="38"/>
      <c r="GF220" s="38"/>
      <c r="GG220" s="38"/>
      <c r="GH220" s="38"/>
      <c r="GI220" s="38"/>
      <c r="GJ220" s="38"/>
      <c r="GK220" s="38"/>
      <c r="GL220" s="38"/>
      <c r="GM220" s="38"/>
      <c r="GN220" s="38"/>
      <c r="GO220" s="38"/>
      <c r="GP220" s="38"/>
      <c r="GQ220" s="38"/>
      <c r="GR220" s="38"/>
      <c r="GS220" s="38"/>
      <c r="GT220" s="38"/>
      <c r="GU220" s="38"/>
      <c r="GV220" s="38"/>
      <c r="GW220" s="38"/>
      <c r="GX220" s="38"/>
      <c r="GY220" s="38"/>
      <c r="GZ220" s="38"/>
      <c r="HA220" s="38"/>
      <c r="HB220" s="38"/>
      <c r="HC220" s="38"/>
      <c r="HD220" s="38"/>
      <c r="HE220" s="38"/>
      <c r="HF220" s="38"/>
      <c r="HG220" s="38"/>
      <c r="HH220" s="38"/>
      <c r="HI220" s="38"/>
      <c r="HJ220" s="38"/>
      <c r="HK220" s="38"/>
      <c r="HL220" s="38"/>
      <c r="HM220" s="38"/>
      <c r="HN220" s="38"/>
      <c r="HO220" s="38"/>
      <c r="HP220" s="38"/>
      <c r="HQ220" s="38"/>
      <c r="HR220" s="38"/>
      <c r="HS220" s="38"/>
      <c r="HT220" s="38"/>
      <c r="HU220" s="38"/>
      <c r="HV220" s="38"/>
      <c r="HW220" s="38"/>
      <c r="HX220" s="38"/>
      <c r="HY220" s="38"/>
      <c r="HZ220" s="38"/>
      <c r="IA220" s="38"/>
      <c r="IB220" s="38"/>
      <c r="IC220" s="38"/>
      <c r="ID220" s="38"/>
      <c r="IE220" s="38"/>
      <c r="IF220" s="38"/>
      <c r="IG220" s="38"/>
      <c r="IH220" s="38"/>
      <c r="II220" s="38"/>
      <c r="IJ220" s="38"/>
      <c r="IK220" s="38"/>
      <c r="IL220" s="38"/>
      <c r="IM220" s="38"/>
      <c r="IN220" s="38"/>
      <c r="IO220" s="38"/>
      <c r="IP220" s="38"/>
      <c r="IQ220" s="38"/>
      <c r="IR220" s="38"/>
      <c r="IS220" s="38"/>
      <c r="IT220" s="38"/>
      <c r="IU220" s="38"/>
      <c r="IV220" s="38"/>
      <c r="IW220" s="38"/>
      <c r="IX220" s="38"/>
    </row>
    <row r="221" spans="1:258" s="46" customFormat="1" ht="21.95" customHeight="1" x14ac:dyDescent="0.5">
      <c r="A221" s="121">
        <v>2</v>
      </c>
      <c r="B221" s="154" t="s">
        <v>137</v>
      </c>
      <c r="C221" s="524" t="s">
        <v>425</v>
      </c>
      <c r="D221" s="124" t="s">
        <v>2231</v>
      </c>
      <c r="E221" s="688">
        <v>30000</v>
      </c>
      <c r="F221" s="96"/>
      <c r="G221" s="40"/>
      <c r="H221" s="34"/>
      <c r="I221" s="694" t="s">
        <v>11</v>
      </c>
      <c r="J221" s="154" t="s">
        <v>426</v>
      </c>
      <c r="K221" s="41"/>
      <c r="L221" s="268" t="s">
        <v>134</v>
      </c>
      <c r="M221" s="39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8"/>
      <c r="DD221" s="38"/>
      <c r="DE221" s="38"/>
      <c r="DF221" s="38"/>
      <c r="DG221" s="38"/>
      <c r="DH221" s="38"/>
      <c r="DI221" s="38"/>
      <c r="DJ221" s="38"/>
      <c r="DK221" s="38"/>
      <c r="DL221" s="38"/>
      <c r="DM221" s="38"/>
      <c r="DN221" s="38"/>
      <c r="DO221" s="38"/>
      <c r="DP221" s="38"/>
      <c r="DQ221" s="38"/>
      <c r="DR221" s="38"/>
      <c r="DS221" s="38"/>
      <c r="DT221" s="38"/>
      <c r="DU221" s="38"/>
      <c r="DV221" s="38"/>
      <c r="DW221" s="38"/>
      <c r="DX221" s="38"/>
      <c r="DY221" s="38"/>
      <c r="DZ221" s="38"/>
      <c r="EA221" s="38"/>
      <c r="EB221" s="38"/>
      <c r="EC221" s="38"/>
      <c r="ED221" s="38"/>
      <c r="EE221" s="38"/>
      <c r="EF221" s="38"/>
      <c r="EG221" s="38"/>
      <c r="EH221" s="38"/>
      <c r="EI221" s="38"/>
      <c r="EJ221" s="38"/>
      <c r="EK221" s="38"/>
      <c r="EL221" s="38"/>
      <c r="EM221" s="38"/>
      <c r="EN221" s="38"/>
      <c r="EO221" s="38"/>
      <c r="EP221" s="38"/>
      <c r="EQ221" s="38"/>
      <c r="ER221" s="38"/>
      <c r="ES221" s="38"/>
      <c r="ET221" s="38"/>
      <c r="EU221" s="38"/>
      <c r="EV221" s="38"/>
      <c r="EW221" s="38"/>
      <c r="EX221" s="38"/>
      <c r="EY221" s="38"/>
      <c r="EZ221" s="38"/>
      <c r="FA221" s="38"/>
      <c r="FB221" s="38"/>
      <c r="FC221" s="38"/>
      <c r="FD221" s="38"/>
      <c r="FE221" s="38"/>
      <c r="FF221" s="38"/>
      <c r="FG221" s="38"/>
      <c r="FH221" s="38"/>
      <c r="FI221" s="38"/>
      <c r="FJ221" s="38"/>
      <c r="FK221" s="38"/>
      <c r="FL221" s="38"/>
      <c r="FM221" s="38"/>
      <c r="FN221" s="38"/>
      <c r="FO221" s="38"/>
      <c r="FP221" s="38"/>
      <c r="FQ221" s="38"/>
      <c r="FR221" s="38"/>
      <c r="FS221" s="38"/>
      <c r="FT221" s="38"/>
      <c r="FU221" s="38"/>
      <c r="FV221" s="38"/>
      <c r="FW221" s="38"/>
      <c r="FX221" s="38"/>
      <c r="FY221" s="38"/>
      <c r="FZ221" s="38"/>
      <c r="GA221" s="38"/>
      <c r="GB221" s="38"/>
      <c r="GC221" s="38"/>
      <c r="GD221" s="38"/>
      <c r="GE221" s="38"/>
      <c r="GF221" s="38"/>
      <c r="GG221" s="38"/>
      <c r="GH221" s="38"/>
      <c r="GI221" s="38"/>
      <c r="GJ221" s="38"/>
      <c r="GK221" s="38"/>
      <c r="GL221" s="38"/>
      <c r="GM221" s="38"/>
      <c r="GN221" s="38"/>
      <c r="GO221" s="38"/>
      <c r="GP221" s="38"/>
      <c r="GQ221" s="38"/>
      <c r="GR221" s="38"/>
      <c r="GS221" s="38"/>
      <c r="GT221" s="38"/>
      <c r="GU221" s="38"/>
      <c r="GV221" s="38"/>
      <c r="GW221" s="38"/>
      <c r="GX221" s="38"/>
      <c r="GY221" s="38"/>
      <c r="GZ221" s="38"/>
      <c r="HA221" s="38"/>
      <c r="HB221" s="38"/>
      <c r="HC221" s="38"/>
      <c r="HD221" s="38"/>
      <c r="HE221" s="38"/>
      <c r="HF221" s="38"/>
      <c r="HG221" s="38"/>
      <c r="HH221" s="38"/>
      <c r="HI221" s="38"/>
      <c r="HJ221" s="38"/>
      <c r="HK221" s="38"/>
      <c r="HL221" s="38"/>
      <c r="HM221" s="38"/>
      <c r="HN221" s="38"/>
      <c r="HO221" s="38"/>
      <c r="HP221" s="38"/>
      <c r="HQ221" s="38"/>
      <c r="HR221" s="38"/>
      <c r="HS221" s="38"/>
      <c r="HT221" s="38"/>
      <c r="HU221" s="38"/>
      <c r="HV221" s="38"/>
      <c r="HW221" s="38"/>
      <c r="HX221" s="38"/>
      <c r="HY221" s="38"/>
      <c r="HZ221" s="38"/>
      <c r="IA221" s="38"/>
      <c r="IB221" s="38"/>
      <c r="IC221" s="38"/>
      <c r="ID221" s="38"/>
      <c r="IE221" s="38"/>
      <c r="IF221" s="38"/>
      <c r="IG221" s="38"/>
      <c r="IH221" s="38"/>
      <c r="II221" s="38"/>
      <c r="IJ221" s="38"/>
      <c r="IK221" s="38"/>
      <c r="IL221" s="38"/>
      <c r="IM221" s="38"/>
      <c r="IN221" s="38"/>
      <c r="IO221" s="38"/>
      <c r="IP221" s="38"/>
      <c r="IQ221" s="38"/>
      <c r="IR221" s="38"/>
      <c r="IS221" s="38"/>
      <c r="IT221" s="38"/>
      <c r="IU221" s="38"/>
      <c r="IV221" s="38"/>
      <c r="IW221" s="38"/>
      <c r="IX221" s="38"/>
    </row>
    <row r="222" spans="1:258" s="47" customFormat="1" ht="21.95" customHeight="1" x14ac:dyDescent="0.5">
      <c r="A222" s="121"/>
      <c r="B222" s="154" t="s">
        <v>423</v>
      </c>
      <c r="C222" s="524" t="s">
        <v>424</v>
      </c>
      <c r="D222" s="124"/>
      <c r="E222" s="688" t="s">
        <v>93</v>
      </c>
      <c r="F222" s="96"/>
      <c r="G222" s="40"/>
      <c r="H222" s="34"/>
      <c r="I222" s="17" t="s">
        <v>12</v>
      </c>
      <c r="J222" s="154" t="s">
        <v>427</v>
      </c>
      <c r="K222" s="41"/>
      <c r="L222" s="67"/>
      <c r="M222" s="39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8"/>
      <c r="DD222" s="38"/>
      <c r="DE222" s="38"/>
      <c r="DF222" s="38"/>
      <c r="DG222" s="38"/>
      <c r="DH222" s="38"/>
      <c r="DI222" s="38"/>
      <c r="DJ222" s="38"/>
      <c r="DK222" s="38"/>
      <c r="DL222" s="38"/>
      <c r="DM222" s="38"/>
      <c r="DN222" s="38"/>
      <c r="DO222" s="38"/>
      <c r="DP222" s="38"/>
      <c r="DQ222" s="38"/>
      <c r="DR222" s="38"/>
      <c r="DS222" s="38"/>
      <c r="DT222" s="38"/>
      <c r="DU222" s="38"/>
      <c r="DV222" s="38"/>
      <c r="DW222" s="38"/>
      <c r="DX222" s="38"/>
      <c r="DY222" s="38"/>
      <c r="DZ222" s="38"/>
      <c r="EA222" s="38"/>
      <c r="EB222" s="38"/>
      <c r="EC222" s="38"/>
      <c r="ED222" s="38"/>
      <c r="EE222" s="38"/>
      <c r="EF222" s="38"/>
      <c r="EG222" s="38"/>
      <c r="EH222" s="38"/>
      <c r="EI222" s="38"/>
      <c r="EJ222" s="38"/>
      <c r="EK222" s="38"/>
      <c r="EL222" s="38"/>
      <c r="EM222" s="38"/>
      <c r="EN222" s="38"/>
      <c r="EO222" s="38"/>
      <c r="EP222" s="38"/>
      <c r="EQ222" s="38"/>
      <c r="ER222" s="38"/>
      <c r="ES222" s="38"/>
      <c r="ET222" s="38"/>
      <c r="EU222" s="38"/>
      <c r="EV222" s="38"/>
      <c r="EW222" s="38"/>
      <c r="EX222" s="38"/>
      <c r="EY222" s="38"/>
      <c r="EZ222" s="38"/>
      <c r="FA222" s="38"/>
      <c r="FB222" s="38"/>
      <c r="FC222" s="38"/>
      <c r="FD222" s="38"/>
      <c r="FE222" s="38"/>
      <c r="FF222" s="38"/>
      <c r="FG222" s="38"/>
      <c r="FH222" s="38"/>
      <c r="FI222" s="38"/>
      <c r="FJ222" s="38"/>
      <c r="FK222" s="38"/>
      <c r="FL222" s="38"/>
      <c r="FM222" s="38"/>
      <c r="FN222" s="38"/>
      <c r="FO222" s="38"/>
      <c r="FP222" s="38"/>
      <c r="FQ222" s="38"/>
      <c r="FR222" s="38"/>
      <c r="FS222" s="38"/>
      <c r="FT222" s="38"/>
      <c r="FU222" s="38"/>
      <c r="FV222" s="38"/>
      <c r="FW222" s="38"/>
      <c r="FX222" s="38"/>
      <c r="FY222" s="38"/>
      <c r="FZ222" s="38"/>
      <c r="GA222" s="38"/>
      <c r="GB222" s="38"/>
      <c r="GC222" s="38"/>
      <c r="GD222" s="38"/>
      <c r="GE222" s="38"/>
      <c r="GF222" s="38"/>
      <c r="GG222" s="38"/>
      <c r="GH222" s="38"/>
      <c r="GI222" s="38"/>
      <c r="GJ222" s="38"/>
      <c r="GK222" s="38"/>
      <c r="GL222" s="38"/>
      <c r="GM222" s="38"/>
      <c r="GN222" s="38"/>
      <c r="GO222" s="38"/>
      <c r="GP222" s="38"/>
      <c r="GQ222" s="38"/>
      <c r="GR222" s="38"/>
      <c r="GS222" s="38"/>
      <c r="GT222" s="38"/>
      <c r="GU222" s="38"/>
      <c r="GV222" s="38"/>
      <c r="GW222" s="38"/>
      <c r="GX222" s="38"/>
      <c r="GY222" s="38"/>
      <c r="GZ222" s="38"/>
      <c r="HA222" s="38"/>
      <c r="HB222" s="38"/>
      <c r="HC222" s="38"/>
      <c r="HD222" s="38"/>
      <c r="HE222" s="38"/>
      <c r="HF222" s="38"/>
      <c r="HG222" s="38"/>
      <c r="HH222" s="38"/>
      <c r="HI222" s="38"/>
      <c r="HJ222" s="38"/>
      <c r="HK222" s="38"/>
      <c r="HL222" s="38"/>
      <c r="HM222" s="38"/>
      <c r="HN222" s="38"/>
      <c r="HO222" s="38"/>
      <c r="HP222" s="38"/>
      <c r="HQ222" s="38"/>
      <c r="HR222" s="38"/>
      <c r="HS222" s="38"/>
      <c r="HT222" s="38"/>
      <c r="HU222" s="38"/>
      <c r="HV222" s="38"/>
      <c r="HW222" s="38"/>
      <c r="HX222" s="38"/>
      <c r="HY222" s="38"/>
      <c r="HZ222" s="38"/>
      <c r="IA222" s="38"/>
      <c r="IB222" s="38"/>
      <c r="IC222" s="38"/>
      <c r="ID222" s="38"/>
      <c r="IE222" s="38"/>
      <c r="IF222" s="38"/>
      <c r="IG222" s="38"/>
      <c r="IH222" s="38"/>
      <c r="II222" s="38"/>
      <c r="IJ222" s="38"/>
      <c r="IK222" s="38"/>
      <c r="IL222" s="38"/>
      <c r="IM222" s="38"/>
      <c r="IN222" s="38"/>
      <c r="IO222" s="38"/>
      <c r="IP222" s="38"/>
      <c r="IQ222" s="38"/>
      <c r="IR222" s="38"/>
      <c r="IS222" s="38"/>
      <c r="IT222" s="38"/>
      <c r="IU222" s="38"/>
      <c r="IV222" s="38"/>
      <c r="IW222" s="38"/>
      <c r="IX222" s="38"/>
    </row>
    <row r="223" spans="1:258" s="47" customFormat="1" ht="21.95" customHeight="1" x14ac:dyDescent="0.5">
      <c r="A223" s="40"/>
      <c r="B223" s="124" t="s">
        <v>2232</v>
      </c>
      <c r="C223" s="124"/>
      <c r="D223" s="67"/>
      <c r="E223" s="659"/>
      <c r="F223" s="96"/>
      <c r="G223" s="40"/>
      <c r="H223" s="34"/>
      <c r="I223" s="17"/>
      <c r="J223" s="69"/>
      <c r="K223" s="41"/>
      <c r="L223" s="67"/>
      <c r="M223" s="39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8"/>
      <c r="DD223" s="38"/>
      <c r="DE223" s="38"/>
      <c r="DF223" s="38"/>
      <c r="DG223" s="38"/>
      <c r="DH223" s="38"/>
      <c r="DI223" s="38"/>
      <c r="DJ223" s="38"/>
      <c r="DK223" s="38"/>
      <c r="DL223" s="38"/>
      <c r="DM223" s="38"/>
      <c r="DN223" s="38"/>
      <c r="DO223" s="38"/>
      <c r="DP223" s="38"/>
      <c r="DQ223" s="38"/>
      <c r="DR223" s="38"/>
      <c r="DS223" s="38"/>
      <c r="DT223" s="38"/>
      <c r="DU223" s="38"/>
      <c r="DV223" s="38"/>
      <c r="DW223" s="38"/>
      <c r="DX223" s="38"/>
      <c r="DY223" s="38"/>
      <c r="DZ223" s="38"/>
      <c r="EA223" s="38"/>
      <c r="EB223" s="38"/>
      <c r="EC223" s="38"/>
      <c r="ED223" s="38"/>
      <c r="EE223" s="38"/>
      <c r="EF223" s="38"/>
      <c r="EG223" s="38"/>
      <c r="EH223" s="38"/>
      <c r="EI223" s="38"/>
      <c r="EJ223" s="38"/>
      <c r="EK223" s="38"/>
      <c r="EL223" s="38"/>
      <c r="EM223" s="38"/>
      <c r="EN223" s="38"/>
      <c r="EO223" s="38"/>
      <c r="EP223" s="38"/>
      <c r="EQ223" s="38"/>
      <c r="ER223" s="38"/>
      <c r="ES223" s="38"/>
      <c r="ET223" s="38"/>
      <c r="EU223" s="38"/>
      <c r="EV223" s="38"/>
      <c r="EW223" s="38"/>
      <c r="EX223" s="38"/>
      <c r="EY223" s="38"/>
      <c r="EZ223" s="38"/>
      <c r="FA223" s="38"/>
      <c r="FB223" s="38"/>
      <c r="FC223" s="38"/>
      <c r="FD223" s="38"/>
      <c r="FE223" s="38"/>
      <c r="FF223" s="38"/>
      <c r="FG223" s="38"/>
      <c r="FH223" s="38"/>
      <c r="FI223" s="38"/>
      <c r="FJ223" s="38"/>
      <c r="FK223" s="38"/>
      <c r="FL223" s="38"/>
      <c r="FM223" s="38"/>
      <c r="FN223" s="38"/>
      <c r="FO223" s="38"/>
      <c r="FP223" s="38"/>
      <c r="FQ223" s="38"/>
      <c r="FR223" s="38"/>
      <c r="FS223" s="38"/>
      <c r="FT223" s="38"/>
      <c r="FU223" s="38"/>
      <c r="FV223" s="38"/>
      <c r="FW223" s="38"/>
      <c r="FX223" s="38"/>
      <c r="FY223" s="38"/>
      <c r="FZ223" s="38"/>
      <c r="GA223" s="38"/>
      <c r="GB223" s="38"/>
      <c r="GC223" s="38"/>
      <c r="GD223" s="38"/>
      <c r="GE223" s="38"/>
      <c r="GF223" s="38"/>
      <c r="GG223" s="38"/>
      <c r="GH223" s="38"/>
      <c r="GI223" s="38"/>
      <c r="GJ223" s="38"/>
      <c r="GK223" s="38"/>
      <c r="GL223" s="38"/>
      <c r="GM223" s="38"/>
      <c r="GN223" s="38"/>
      <c r="GO223" s="38"/>
      <c r="GP223" s="38"/>
      <c r="GQ223" s="38"/>
      <c r="GR223" s="38"/>
      <c r="GS223" s="38"/>
      <c r="GT223" s="38"/>
      <c r="GU223" s="38"/>
      <c r="GV223" s="38"/>
      <c r="GW223" s="38"/>
      <c r="GX223" s="38"/>
      <c r="GY223" s="38"/>
      <c r="GZ223" s="38"/>
      <c r="HA223" s="38"/>
      <c r="HB223" s="38"/>
      <c r="HC223" s="38"/>
      <c r="HD223" s="38"/>
      <c r="HE223" s="38"/>
      <c r="HF223" s="38"/>
      <c r="HG223" s="38"/>
      <c r="HH223" s="38"/>
      <c r="HI223" s="38"/>
      <c r="HJ223" s="38"/>
      <c r="HK223" s="38"/>
      <c r="HL223" s="38"/>
      <c r="HM223" s="38"/>
      <c r="HN223" s="38"/>
      <c r="HO223" s="38"/>
      <c r="HP223" s="38"/>
      <c r="HQ223" s="38"/>
      <c r="HR223" s="38"/>
      <c r="HS223" s="38"/>
      <c r="HT223" s="38"/>
      <c r="HU223" s="38"/>
      <c r="HV223" s="38"/>
      <c r="HW223" s="38"/>
      <c r="HX223" s="38"/>
      <c r="HY223" s="38"/>
      <c r="HZ223" s="38"/>
      <c r="IA223" s="38"/>
      <c r="IB223" s="38"/>
      <c r="IC223" s="38"/>
      <c r="ID223" s="38"/>
      <c r="IE223" s="38"/>
      <c r="IF223" s="38"/>
      <c r="IG223" s="38"/>
      <c r="IH223" s="38"/>
      <c r="II223" s="38"/>
      <c r="IJ223" s="38"/>
      <c r="IK223" s="38"/>
      <c r="IL223" s="38"/>
      <c r="IM223" s="38"/>
      <c r="IN223" s="38"/>
      <c r="IO223" s="38"/>
      <c r="IP223" s="38"/>
      <c r="IQ223" s="38"/>
      <c r="IR223" s="38"/>
      <c r="IS223" s="38"/>
      <c r="IT223" s="38"/>
      <c r="IU223" s="38"/>
      <c r="IV223" s="38"/>
      <c r="IW223" s="38"/>
      <c r="IX223" s="38"/>
    </row>
    <row r="224" spans="1:258" ht="21.95" customHeight="1" x14ac:dyDescent="0.5">
      <c r="A224" s="48"/>
      <c r="B224" s="517"/>
      <c r="C224" s="514"/>
      <c r="D224" s="549"/>
      <c r="E224" s="660"/>
      <c r="F224" s="248"/>
      <c r="G224" s="48"/>
      <c r="H224" s="84"/>
      <c r="I224" s="20"/>
      <c r="J224" s="699"/>
      <c r="K224" s="49"/>
      <c r="L224" s="549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  <c r="DA224" s="46"/>
      <c r="DB224" s="46"/>
      <c r="DC224" s="46"/>
      <c r="DD224" s="46"/>
      <c r="DE224" s="46"/>
      <c r="DF224" s="46"/>
      <c r="DG224" s="46"/>
      <c r="DH224" s="46"/>
      <c r="DI224" s="46"/>
      <c r="DJ224" s="46"/>
      <c r="DK224" s="46"/>
      <c r="DL224" s="46"/>
      <c r="DM224" s="46"/>
      <c r="DN224" s="46"/>
      <c r="DO224" s="46"/>
      <c r="DP224" s="46"/>
      <c r="DQ224" s="46"/>
      <c r="DR224" s="46"/>
      <c r="DS224" s="46"/>
      <c r="DT224" s="46"/>
      <c r="DU224" s="46"/>
      <c r="DV224" s="46"/>
      <c r="DW224" s="46"/>
      <c r="DX224" s="46"/>
      <c r="DY224" s="46"/>
      <c r="DZ224" s="46"/>
      <c r="EA224" s="46"/>
      <c r="EB224" s="46"/>
      <c r="EC224" s="46"/>
      <c r="ED224" s="46"/>
      <c r="EE224" s="46"/>
      <c r="EF224" s="46"/>
      <c r="EG224" s="46"/>
      <c r="EH224" s="46"/>
      <c r="EI224" s="46"/>
      <c r="EJ224" s="46"/>
      <c r="EK224" s="46"/>
      <c r="EL224" s="46"/>
      <c r="EM224" s="46"/>
      <c r="EN224" s="46"/>
      <c r="EO224" s="46"/>
      <c r="EP224" s="46"/>
      <c r="EQ224" s="46"/>
      <c r="ER224" s="46"/>
      <c r="ES224" s="46"/>
      <c r="ET224" s="46"/>
      <c r="EU224" s="46"/>
      <c r="EV224" s="46"/>
      <c r="EW224" s="46"/>
      <c r="EX224" s="46"/>
      <c r="EY224" s="46"/>
      <c r="EZ224" s="46"/>
      <c r="FA224" s="46"/>
      <c r="FB224" s="46"/>
      <c r="FC224" s="46"/>
      <c r="FD224" s="46"/>
      <c r="FE224" s="46"/>
      <c r="FF224" s="46"/>
      <c r="FG224" s="46"/>
      <c r="FH224" s="46"/>
      <c r="FI224" s="46"/>
      <c r="FJ224" s="46"/>
      <c r="FK224" s="46"/>
      <c r="FL224" s="46"/>
      <c r="FM224" s="46"/>
      <c r="FN224" s="46"/>
      <c r="FO224" s="46"/>
      <c r="FP224" s="46"/>
      <c r="FQ224" s="46"/>
      <c r="FR224" s="46"/>
      <c r="FS224" s="46"/>
      <c r="FT224" s="46"/>
      <c r="FU224" s="46"/>
      <c r="FV224" s="46"/>
      <c r="FW224" s="46"/>
      <c r="FX224" s="46"/>
      <c r="FY224" s="46"/>
      <c r="FZ224" s="46"/>
      <c r="GA224" s="46"/>
      <c r="GB224" s="46"/>
      <c r="GC224" s="46"/>
      <c r="GD224" s="46"/>
      <c r="GE224" s="46"/>
      <c r="GF224" s="46"/>
      <c r="GG224" s="46"/>
      <c r="GH224" s="46"/>
      <c r="GI224" s="46"/>
      <c r="GJ224" s="46"/>
      <c r="GK224" s="46"/>
      <c r="GL224" s="46"/>
      <c r="GM224" s="46"/>
      <c r="GN224" s="46"/>
      <c r="GO224" s="46"/>
      <c r="GP224" s="46"/>
      <c r="GQ224" s="46"/>
      <c r="GR224" s="46"/>
      <c r="GS224" s="46"/>
      <c r="GT224" s="46"/>
      <c r="GU224" s="46"/>
      <c r="GV224" s="46"/>
      <c r="GW224" s="46"/>
      <c r="GX224" s="46"/>
      <c r="GY224" s="46"/>
      <c r="GZ224" s="46"/>
      <c r="HA224" s="46"/>
      <c r="HB224" s="46"/>
      <c r="HC224" s="46"/>
      <c r="HD224" s="46"/>
      <c r="HE224" s="46"/>
      <c r="HF224" s="46"/>
      <c r="HG224" s="46"/>
      <c r="HH224" s="46"/>
      <c r="HI224" s="46"/>
      <c r="HJ224" s="46"/>
      <c r="HK224" s="46"/>
      <c r="HL224" s="46"/>
      <c r="HM224" s="46"/>
      <c r="HN224" s="46"/>
      <c r="HO224" s="46"/>
      <c r="HP224" s="46"/>
      <c r="HQ224" s="46"/>
      <c r="HR224" s="46"/>
      <c r="HS224" s="46"/>
      <c r="HT224" s="46"/>
      <c r="HU224" s="46"/>
      <c r="HV224" s="46"/>
      <c r="HW224" s="46"/>
      <c r="HX224" s="46"/>
      <c r="HY224" s="46"/>
      <c r="HZ224" s="46"/>
      <c r="IA224" s="46"/>
      <c r="IB224" s="46"/>
      <c r="IC224" s="46"/>
      <c r="ID224" s="46"/>
      <c r="IE224" s="46"/>
      <c r="IF224" s="46"/>
      <c r="IG224" s="46"/>
      <c r="IH224" s="46"/>
      <c r="II224" s="46"/>
      <c r="IJ224" s="46"/>
      <c r="IK224" s="46"/>
      <c r="IL224" s="46"/>
      <c r="IM224" s="46"/>
      <c r="IN224" s="46"/>
      <c r="IO224" s="46"/>
      <c r="IP224" s="46"/>
      <c r="IQ224" s="46"/>
      <c r="IR224" s="46"/>
      <c r="IS224" s="46"/>
      <c r="IT224" s="46"/>
      <c r="IU224" s="46"/>
      <c r="IV224" s="46"/>
      <c r="IW224" s="46"/>
      <c r="IX224" s="46"/>
    </row>
    <row r="225" spans="1:258" ht="21.95" customHeight="1" x14ac:dyDescent="0.5">
      <c r="A225" s="268">
        <v>3</v>
      </c>
      <c r="B225" s="690" t="s">
        <v>1837</v>
      </c>
      <c r="C225" s="690" t="s">
        <v>395</v>
      </c>
      <c r="D225" s="692" t="s">
        <v>2233</v>
      </c>
      <c r="E225" s="693">
        <v>1000000</v>
      </c>
      <c r="F225" s="279"/>
      <c r="G225" s="122"/>
      <c r="H225" s="59"/>
      <c r="I225" s="694" t="s">
        <v>11</v>
      </c>
      <c r="J225" s="690" t="s">
        <v>428</v>
      </c>
      <c r="K225" s="43"/>
      <c r="L225" s="268" t="s">
        <v>134</v>
      </c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6"/>
      <c r="CV225" s="46"/>
      <c r="CW225" s="46"/>
      <c r="CX225" s="46"/>
      <c r="CY225" s="46"/>
      <c r="CZ225" s="46"/>
      <c r="DA225" s="46"/>
      <c r="DB225" s="46"/>
      <c r="DC225" s="46"/>
      <c r="DD225" s="46"/>
      <c r="DE225" s="46"/>
      <c r="DF225" s="46"/>
      <c r="DG225" s="46"/>
      <c r="DH225" s="46"/>
      <c r="DI225" s="46"/>
      <c r="DJ225" s="46"/>
      <c r="DK225" s="46"/>
      <c r="DL225" s="46"/>
      <c r="DM225" s="46"/>
      <c r="DN225" s="46"/>
      <c r="DO225" s="46"/>
      <c r="DP225" s="46"/>
      <c r="DQ225" s="46"/>
      <c r="DR225" s="46"/>
      <c r="DS225" s="46"/>
      <c r="DT225" s="46"/>
      <c r="DU225" s="46"/>
      <c r="DV225" s="46"/>
      <c r="DW225" s="46"/>
      <c r="DX225" s="46"/>
      <c r="DY225" s="46"/>
      <c r="DZ225" s="46"/>
      <c r="EA225" s="46"/>
      <c r="EB225" s="46"/>
      <c r="EC225" s="46"/>
      <c r="ED225" s="46"/>
      <c r="EE225" s="46"/>
      <c r="EF225" s="46"/>
      <c r="EG225" s="46"/>
      <c r="EH225" s="46"/>
      <c r="EI225" s="46"/>
      <c r="EJ225" s="46"/>
      <c r="EK225" s="46"/>
      <c r="EL225" s="46"/>
      <c r="EM225" s="46"/>
      <c r="EN225" s="46"/>
      <c r="EO225" s="46"/>
      <c r="EP225" s="46"/>
      <c r="EQ225" s="46"/>
      <c r="ER225" s="46"/>
      <c r="ES225" s="46"/>
      <c r="ET225" s="46"/>
      <c r="EU225" s="46"/>
      <c r="EV225" s="46"/>
      <c r="EW225" s="46"/>
      <c r="EX225" s="46"/>
      <c r="EY225" s="46"/>
      <c r="EZ225" s="46"/>
      <c r="FA225" s="46"/>
      <c r="FB225" s="46"/>
      <c r="FC225" s="46"/>
      <c r="FD225" s="46"/>
      <c r="FE225" s="46"/>
      <c r="FF225" s="46"/>
      <c r="FG225" s="46"/>
      <c r="FH225" s="46"/>
      <c r="FI225" s="46"/>
      <c r="FJ225" s="46"/>
      <c r="FK225" s="46"/>
      <c r="FL225" s="46"/>
      <c r="FM225" s="46"/>
      <c r="FN225" s="46"/>
      <c r="FO225" s="46"/>
      <c r="FP225" s="46"/>
      <c r="FQ225" s="46"/>
      <c r="FR225" s="46"/>
      <c r="FS225" s="46"/>
      <c r="FT225" s="46"/>
      <c r="FU225" s="46"/>
      <c r="FV225" s="46"/>
      <c r="FW225" s="46"/>
      <c r="FX225" s="46"/>
      <c r="FY225" s="46"/>
      <c r="FZ225" s="46"/>
      <c r="GA225" s="46"/>
      <c r="GB225" s="46"/>
      <c r="GC225" s="46"/>
      <c r="GD225" s="46"/>
      <c r="GE225" s="46"/>
      <c r="GF225" s="46"/>
      <c r="GG225" s="46"/>
      <c r="GH225" s="46"/>
      <c r="GI225" s="46"/>
      <c r="GJ225" s="46"/>
      <c r="GK225" s="46"/>
      <c r="GL225" s="46"/>
      <c r="GM225" s="46"/>
      <c r="GN225" s="46"/>
      <c r="GO225" s="46"/>
      <c r="GP225" s="46"/>
      <c r="GQ225" s="46"/>
      <c r="GR225" s="46"/>
      <c r="GS225" s="46"/>
      <c r="GT225" s="46"/>
      <c r="GU225" s="46"/>
      <c r="GV225" s="46"/>
      <c r="GW225" s="46"/>
      <c r="GX225" s="46"/>
      <c r="GY225" s="46"/>
      <c r="GZ225" s="46"/>
      <c r="HA225" s="46"/>
      <c r="HB225" s="46"/>
      <c r="HC225" s="46"/>
      <c r="HD225" s="46"/>
      <c r="HE225" s="46"/>
      <c r="HF225" s="46"/>
      <c r="HG225" s="46"/>
      <c r="HH225" s="46"/>
      <c r="HI225" s="46"/>
      <c r="HJ225" s="46"/>
      <c r="HK225" s="46"/>
      <c r="HL225" s="46"/>
      <c r="HM225" s="46"/>
      <c r="HN225" s="46"/>
      <c r="HO225" s="46"/>
      <c r="HP225" s="46"/>
      <c r="HQ225" s="46"/>
      <c r="HR225" s="46"/>
      <c r="HS225" s="46"/>
      <c r="HT225" s="46"/>
      <c r="HU225" s="46"/>
      <c r="HV225" s="46"/>
      <c r="HW225" s="46"/>
      <c r="HX225" s="46"/>
      <c r="HY225" s="46"/>
      <c r="HZ225" s="46"/>
      <c r="IA225" s="46"/>
      <c r="IB225" s="46"/>
      <c r="IC225" s="46"/>
      <c r="ID225" s="46"/>
      <c r="IE225" s="46"/>
      <c r="IF225" s="46"/>
      <c r="IG225" s="46"/>
      <c r="IH225" s="46"/>
      <c r="II225" s="46"/>
      <c r="IJ225" s="46"/>
      <c r="IK225" s="46"/>
      <c r="IL225" s="46"/>
      <c r="IM225" s="46"/>
      <c r="IN225" s="46"/>
      <c r="IO225" s="46"/>
      <c r="IP225" s="46"/>
      <c r="IQ225" s="46"/>
      <c r="IR225" s="46"/>
      <c r="IS225" s="46"/>
      <c r="IT225" s="46"/>
      <c r="IU225" s="46"/>
      <c r="IV225" s="46"/>
      <c r="IW225" s="46"/>
      <c r="IX225" s="46"/>
    </row>
    <row r="226" spans="1:258" ht="21.95" customHeight="1" x14ac:dyDescent="0.5">
      <c r="A226" s="125"/>
      <c r="B226" s="154" t="s">
        <v>2233</v>
      </c>
      <c r="C226" s="154" t="s">
        <v>1838</v>
      </c>
      <c r="D226" s="125"/>
      <c r="E226" s="688" t="s">
        <v>93</v>
      </c>
      <c r="F226" s="96"/>
      <c r="G226" s="40"/>
      <c r="H226" s="97"/>
      <c r="I226" s="17" t="s">
        <v>12</v>
      </c>
      <c r="J226" s="154" t="s">
        <v>422</v>
      </c>
      <c r="K226" s="41"/>
      <c r="L226" s="67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6"/>
      <c r="CR226" s="46"/>
      <c r="CS226" s="46"/>
      <c r="CT226" s="46"/>
      <c r="CU226" s="46"/>
      <c r="CV226" s="46"/>
      <c r="CW226" s="46"/>
      <c r="CX226" s="46"/>
      <c r="CY226" s="46"/>
      <c r="CZ226" s="46"/>
      <c r="DA226" s="46"/>
      <c r="DB226" s="46"/>
      <c r="DC226" s="46"/>
      <c r="DD226" s="46"/>
      <c r="DE226" s="46"/>
      <c r="DF226" s="46"/>
      <c r="DG226" s="46"/>
      <c r="DH226" s="46"/>
      <c r="DI226" s="46"/>
      <c r="DJ226" s="46"/>
      <c r="DK226" s="46"/>
      <c r="DL226" s="46"/>
      <c r="DM226" s="46"/>
      <c r="DN226" s="46"/>
      <c r="DO226" s="46"/>
      <c r="DP226" s="46"/>
      <c r="DQ226" s="46"/>
      <c r="DR226" s="46"/>
      <c r="DS226" s="46"/>
      <c r="DT226" s="46"/>
      <c r="DU226" s="46"/>
      <c r="DV226" s="46"/>
      <c r="DW226" s="46"/>
      <c r="DX226" s="46"/>
      <c r="DY226" s="46"/>
      <c r="DZ226" s="46"/>
      <c r="EA226" s="46"/>
      <c r="EB226" s="46"/>
      <c r="EC226" s="46"/>
      <c r="ED226" s="46"/>
      <c r="EE226" s="46"/>
      <c r="EF226" s="46"/>
      <c r="EG226" s="46"/>
      <c r="EH226" s="46"/>
      <c r="EI226" s="46"/>
      <c r="EJ226" s="46"/>
      <c r="EK226" s="46"/>
      <c r="EL226" s="46"/>
      <c r="EM226" s="46"/>
      <c r="EN226" s="46"/>
      <c r="EO226" s="46"/>
      <c r="EP226" s="46"/>
      <c r="EQ226" s="46"/>
      <c r="ER226" s="46"/>
      <c r="ES226" s="46"/>
      <c r="ET226" s="46"/>
      <c r="EU226" s="46"/>
      <c r="EV226" s="46"/>
      <c r="EW226" s="46"/>
      <c r="EX226" s="46"/>
      <c r="EY226" s="46"/>
      <c r="EZ226" s="46"/>
      <c r="FA226" s="46"/>
      <c r="FB226" s="46"/>
      <c r="FC226" s="46"/>
      <c r="FD226" s="46"/>
      <c r="FE226" s="46"/>
      <c r="FF226" s="46"/>
      <c r="FG226" s="46"/>
      <c r="FH226" s="46"/>
      <c r="FI226" s="46"/>
      <c r="FJ226" s="46"/>
      <c r="FK226" s="46"/>
      <c r="FL226" s="46"/>
      <c r="FM226" s="46"/>
      <c r="FN226" s="46"/>
      <c r="FO226" s="46"/>
      <c r="FP226" s="46"/>
      <c r="FQ226" s="46"/>
      <c r="FR226" s="46"/>
      <c r="FS226" s="46"/>
      <c r="FT226" s="46"/>
      <c r="FU226" s="46"/>
      <c r="FV226" s="46"/>
      <c r="FW226" s="46"/>
      <c r="FX226" s="46"/>
      <c r="FY226" s="46"/>
      <c r="FZ226" s="46"/>
      <c r="GA226" s="46"/>
      <c r="GB226" s="46"/>
      <c r="GC226" s="46"/>
      <c r="GD226" s="46"/>
      <c r="GE226" s="46"/>
      <c r="GF226" s="46"/>
      <c r="GG226" s="46"/>
      <c r="GH226" s="46"/>
      <c r="GI226" s="46"/>
      <c r="GJ226" s="46"/>
      <c r="GK226" s="46"/>
      <c r="GL226" s="46"/>
      <c r="GM226" s="46"/>
      <c r="GN226" s="46"/>
      <c r="GO226" s="46"/>
      <c r="GP226" s="46"/>
      <c r="GQ226" s="46"/>
      <c r="GR226" s="46"/>
      <c r="GS226" s="46"/>
      <c r="GT226" s="46"/>
      <c r="GU226" s="46"/>
      <c r="GV226" s="46"/>
      <c r="GW226" s="46"/>
      <c r="GX226" s="46"/>
      <c r="GY226" s="46"/>
      <c r="GZ226" s="46"/>
      <c r="HA226" s="46"/>
      <c r="HB226" s="46"/>
      <c r="HC226" s="46"/>
      <c r="HD226" s="46"/>
      <c r="HE226" s="46"/>
      <c r="HF226" s="46"/>
      <c r="HG226" s="46"/>
      <c r="HH226" s="46"/>
      <c r="HI226" s="46"/>
      <c r="HJ226" s="46"/>
      <c r="HK226" s="46"/>
      <c r="HL226" s="46"/>
      <c r="HM226" s="46"/>
      <c r="HN226" s="46"/>
      <c r="HO226" s="46"/>
      <c r="HP226" s="46"/>
      <c r="HQ226" s="46"/>
      <c r="HR226" s="46"/>
      <c r="HS226" s="46"/>
      <c r="HT226" s="46"/>
      <c r="HU226" s="46"/>
      <c r="HV226" s="46"/>
      <c r="HW226" s="46"/>
      <c r="HX226" s="46"/>
      <c r="HY226" s="46"/>
      <c r="HZ226" s="46"/>
      <c r="IA226" s="46"/>
      <c r="IB226" s="46"/>
      <c r="IC226" s="46"/>
      <c r="ID226" s="46"/>
      <c r="IE226" s="46"/>
      <c r="IF226" s="46"/>
      <c r="IG226" s="46"/>
      <c r="IH226" s="46"/>
      <c r="II226" s="46"/>
      <c r="IJ226" s="46"/>
      <c r="IK226" s="46"/>
      <c r="IL226" s="46"/>
      <c r="IM226" s="46"/>
      <c r="IN226" s="46"/>
      <c r="IO226" s="46"/>
      <c r="IP226" s="46"/>
      <c r="IQ226" s="46"/>
      <c r="IR226" s="46"/>
      <c r="IS226" s="46"/>
      <c r="IT226" s="46"/>
      <c r="IU226" s="46"/>
      <c r="IV226" s="46"/>
      <c r="IW226" s="46"/>
      <c r="IX226" s="46"/>
    </row>
    <row r="227" spans="1:258" s="5" customFormat="1" ht="21.95" customHeight="1" x14ac:dyDescent="0.5">
      <c r="A227" s="125"/>
      <c r="B227" s="154"/>
      <c r="C227" s="154"/>
      <c r="D227" s="125"/>
      <c r="E227" s="700"/>
      <c r="F227" s="40"/>
      <c r="G227" s="40"/>
      <c r="H227" s="58"/>
      <c r="I227" s="58"/>
      <c r="J227" s="154"/>
      <c r="K227" s="41"/>
      <c r="L227" s="67"/>
    </row>
    <row r="228" spans="1:258" s="5" customFormat="1" ht="21.95" customHeight="1" x14ac:dyDescent="0.5">
      <c r="A228" s="347"/>
      <c r="B228" s="72"/>
      <c r="C228" s="71"/>
      <c r="D228" s="71"/>
      <c r="E228" s="627"/>
      <c r="F228" s="385"/>
      <c r="G228" s="2"/>
      <c r="H228" s="7"/>
      <c r="J228" s="71"/>
      <c r="K228" s="41"/>
      <c r="L228" s="125"/>
    </row>
    <row r="229" spans="1:258" s="5" customFormat="1" ht="21.95" customHeight="1" x14ac:dyDescent="0.5">
      <c r="A229" s="378"/>
      <c r="B229" s="115"/>
      <c r="C229" s="73"/>
      <c r="D229" s="73"/>
      <c r="E229" s="632"/>
      <c r="F229" s="149"/>
      <c r="G229" s="3"/>
      <c r="H229" s="8"/>
      <c r="I229" s="21"/>
      <c r="J229" s="73"/>
      <c r="K229" s="373"/>
      <c r="L229" s="270"/>
    </row>
    <row r="230" spans="1:258" s="5" customFormat="1" ht="21.95" customHeight="1" x14ac:dyDescent="0.5">
      <c r="A230" s="827" t="s">
        <v>2738</v>
      </c>
      <c r="B230" s="827"/>
      <c r="C230" s="827"/>
      <c r="D230" s="827"/>
      <c r="E230" s="827"/>
      <c r="F230" s="827"/>
      <c r="G230" s="827"/>
      <c r="H230" s="827"/>
      <c r="I230" s="827"/>
      <c r="J230" s="856" t="s">
        <v>2737</v>
      </c>
      <c r="K230" s="856"/>
      <c r="L230" s="856"/>
    </row>
    <row r="231" spans="1:258" ht="21.95" customHeight="1" x14ac:dyDescent="0.5">
      <c r="A231" s="936"/>
      <c r="B231" s="936"/>
      <c r="C231" s="936"/>
      <c r="D231" s="936"/>
      <c r="E231" s="936"/>
      <c r="F231" s="936"/>
      <c r="G231" s="936"/>
      <c r="H231" s="936"/>
      <c r="I231" s="936"/>
      <c r="J231" s="936"/>
      <c r="K231" s="936"/>
      <c r="L231" s="936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  <c r="BV231" s="47"/>
      <c r="BW231" s="47"/>
      <c r="BX231" s="47"/>
      <c r="BY231" s="47"/>
      <c r="BZ231" s="47"/>
      <c r="CA231" s="47"/>
      <c r="CB231" s="47"/>
      <c r="CC231" s="47"/>
      <c r="CD231" s="47"/>
      <c r="CE231" s="47"/>
      <c r="CF231" s="47"/>
      <c r="CG231" s="47"/>
      <c r="CH231" s="47"/>
      <c r="CI231" s="47"/>
      <c r="CJ231" s="47"/>
      <c r="CK231" s="47"/>
      <c r="CL231" s="47"/>
      <c r="CM231" s="47"/>
      <c r="CN231" s="47"/>
      <c r="CO231" s="47"/>
      <c r="CP231" s="47"/>
      <c r="CQ231" s="47"/>
      <c r="CR231" s="47"/>
      <c r="CS231" s="47"/>
      <c r="CT231" s="47"/>
      <c r="CU231" s="47"/>
      <c r="CV231" s="47"/>
      <c r="CW231" s="47"/>
      <c r="CX231" s="47"/>
      <c r="CY231" s="47"/>
      <c r="CZ231" s="47"/>
      <c r="DA231" s="47"/>
      <c r="DB231" s="47"/>
      <c r="DC231" s="47"/>
      <c r="DD231" s="47"/>
      <c r="DE231" s="47"/>
      <c r="DF231" s="47"/>
      <c r="DG231" s="47"/>
      <c r="DH231" s="47"/>
      <c r="DI231" s="47"/>
      <c r="DJ231" s="47"/>
      <c r="DK231" s="47"/>
      <c r="DL231" s="47"/>
      <c r="DM231" s="47"/>
      <c r="DN231" s="47"/>
      <c r="DO231" s="47"/>
      <c r="DP231" s="47"/>
      <c r="DQ231" s="47"/>
      <c r="DR231" s="47"/>
      <c r="DS231" s="47"/>
      <c r="DT231" s="47"/>
      <c r="DU231" s="47"/>
      <c r="DV231" s="47"/>
      <c r="DW231" s="47"/>
      <c r="DX231" s="47"/>
      <c r="DY231" s="47"/>
      <c r="DZ231" s="47"/>
      <c r="EA231" s="47"/>
      <c r="EB231" s="47"/>
      <c r="EC231" s="47"/>
      <c r="ED231" s="47"/>
      <c r="EE231" s="47"/>
      <c r="EF231" s="47"/>
      <c r="EG231" s="47"/>
      <c r="EH231" s="47"/>
      <c r="EI231" s="47"/>
      <c r="EJ231" s="47"/>
      <c r="EK231" s="47"/>
      <c r="EL231" s="47"/>
      <c r="EM231" s="47"/>
      <c r="EN231" s="47"/>
      <c r="EO231" s="47"/>
      <c r="EP231" s="47"/>
      <c r="EQ231" s="47"/>
      <c r="ER231" s="47"/>
      <c r="ES231" s="47"/>
      <c r="ET231" s="47"/>
      <c r="EU231" s="47"/>
      <c r="EV231" s="47"/>
      <c r="EW231" s="47"/>
      <c r="EX231" s="47"/>
      <c r="EY231" s="47"/>
      <c r="EZ231" s="47"/>
      <c r="FA231" s="47"/>
      <c r="FB231" s="47"/>
      <c r="FC231" s="47"/>
      <c r="FD231" s="47"/>
      <c r="FE231" s="47"/>
      <c r="FF231" s="47"/>
      <c r="FG231" s="47"/>
      <c r="FH231" s="47"/>
      <c r="FI231" s="47"/>
      <c r="FJ231" s="47"/>
      <c r="FK231" s="47"/>
      <c r="FL231" s="47"/>
      <c r="FM231" s="47"/>
      <c r="FN231" s="47"/>
      <c r="FO231" s="47"/>
      <c r="FP231" s="47"/>
      <c r="FQ231" s="47"/>
      <c r="FR231" s="47"/>
      <c r="FS231" s="47"/>
      <c r="FT231" s="47"/>
      <c r="FU231" s="47"/>
      <c r="FV231" s="47"/>
      <c r="FW231" s="47"/>
      <c r="FX231" s="47"/>
      <c r="FY231" s="47"/>
      <c r="FZ231" s="47"/>
      <c r="GA231" s="47"/>
      <c r="GB231" s="47"/>
      <c r="GC231" s="47"/>
      <c r="GD231" s="47"/>
      <c r="GE231" s="47"/>
      <c r="GF231" s="47"/>
      <c r="GG231" s="47"/>
      <c r="GH231" s="47"/>
      <c r="GI231" s="47"/>
      <c r="GJ231" s="47"/>
      <c r="GK231" s="47"/>
      <c r="GL231" s="47"/>
      <c r="GM231" s="47"/>
      <c r="GN231" s="47"/>
      <c r="GO231" s="47"/>
      <c r="GP231" s="47"/>
      <c r="GQ231" s="47"/>
      <c r="GR231" s="47"/>
      <c r="GS231" s="47"/>
      <c r="GT231" s="47"/>
      <c r="GU231" s="47"/>
      <c r="GV231" s="47"/>
      <c r="GW231" s="47"/>
      <c r="GX231" s="47"/>
      <c r="GY231" s="47"/>
      <c r="GZ231" s="47"/>
      <c r="HA231" s="47"/>
      <c r="HB231" s="47"/>
      <c r="HC231" s="47"/>
      <c r="HD231" s="47"/>
      <c r="HE231" s="47"/>
      <c r="HF231" s="47"/>
      <c r="HG231" s="47"/>
      <c r="HH231" s="47"/>
      <c r="HI231" s="47"/>
      <c r="HJ231" s="47"/>
      <c r="HK231" s="47"/>
      <c r="HL231" s="47"/>
      <c r="HM231" s="47"/>
      <c r="HN231" s="47"/>
      <c r="HO231" s="47"/>
      <c r="HP231" s="47"/>
      <c r="HQ231" s="47"/>
      <c r="HR231" s="47"/>
      <c r="HS231" s="47"/>
      <c r="HT231" s="47"/>
      <c r="HU231" s="47"/>
      <c r="HV231" s="47"/>
      <c r="HW231" s="47"/>
      <c r="HX231" s="47"/>
      <c r="HY231" s="47"/>
      <c r="HZ231" s="47"/>
      <c r="IA231" s="47"/>
      <c r="IB231" s="47"/>
      <c r="IC231" s="47"/>
      <c r="ID231" s="47"/>
      <c r="IE231" s="47"/>
      <c r="IF231" s="47"/>
      <c r="IG231" s="47"/>
      <c r="IH231" s="47"/>
      <c r="II231" s="47"/>
      <c r="IJ231" s="47"/>
      <c r="IK231" s="47"/>
      <c r="IL231" s="47"/>
      <c r="IM231" s="47"/>
      <c r="IN231" s="47"/>
      <c r="IO231" s="47"/>
      <c r="IP231" s="47"/>
      <c r="IQ231" s="47"/>
      <c r="IR231" s="47"/>
      <c r="IS231" s="47"/>
      <c r="IT231" s="47"/>
      <c r="IU231" s="47"/>
      <c r="IV231" s="47"/>
      <c r="IW231" s="47"/>
      <c r="IX231" s="47"/>
    </row>
    <row r="232" spans="1:258" ht="21.95" customHeight="1" x14ac:dyDescent="0.5">
      <c r="A232" s="924" t="s">
        <v>2715</v>
      </c>
      <c r="B232" s="924"/>
      <c r="C232" s="924"/>
      <c r="D232" s="924"/>
      <c r="E232" s="924"/>
      <c r="F232" s="924"/>
      <c r="G232" s="924"/>
      <c r="H232" s="924"/>
      <c r="I232" s="924"/>
      <c r="J232" s="924"/>
      <c r="K232" s="924"/>
      <c r="L232" s="924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  <c r="BP232" s="47"/>
      <c r="BQ232" s="47"/>
      <c r="BR232" s="47"/>
      <c r="BS232" s="47"/>
      <c r="BT232" s="47"/>
      <c r="BU232" s="47"/>
      <c r="BV232" s="47"/>
      <c r="BW232" s="47"/>
      <c r="BX232" s="47"/>
      <c r="BY232" s="47"/>
      <c r="BZ232" s="47"/>
      <c r="CA232" s="47"/>
      <c r="CB232" s="47"/>
      <c r="CC232" s="47"/>
      <c r="CD232" s="47"/>
      <c r="CE232" s="47"/>
      <c r="CF232" s="47"/>
      <c r="CG232" s="47"/>
      <c r="CH232" s="47"/>
      <c r="CI232" s="47"/>
      <c r="CJ232" s="47"/>
      <c r="CK232" s="47"/>
      <c r="CL232" s="47"/>
      <c r="CM232" s="47"/>
      <c r="CN232" s="47"/>
      <c r="CO232" s="47"/>
      <c r="CP232" s="47"/>
      <c r="CQ232" s="47"/>
      <c r="CR232" s="47"/>
      <c r="CS232" s="47"/>
      <c r="CT232" s="47"/>
      <c r="CU232" s="47"/>
      <c r="CV232" s="47"/>
      <c r="CW232" s="47"/>
      <c r="CX232" s="47"/>
      <c r="CY232" s="47"/>
      <c r="CZ232" s="47"/>
      <c r="DA232" s="47"/>
      <c r="DB232" s="47"/>
      <c r="DC232" s="47"/>
      <c r="DD232" s="47"/>
      <c r="DE232" s="47"/>
      <c r="DF232" s="47"/>
      <c r="DG232" s="47"/>
      <c r="DH232" s="47"/>
      <c r="DI232" s="47"/>
      <c r="DJ232" s="47"/>
      <c r="DK232" s="47"/>
      <c r="DL232" s="47"/>
      <c r="DM232" s="47"/>
      <c r="DN232" s="47"/>
      <c r="DO232" s="47"/>
      <c r="DP232" s="47"/>
      <c r="DQ232" s="47"/>
      <c r="DR232" s="47"/>
      <c r="DS232" s="47"/>
      <c r="DT232" s="47"/>
      <c r="DU232" s="47"/>
      <c r="DV232" s="47"/>
      <c r="DW232" s="47"/>
      <c r="DX232" s="47"/>
      <c r="DY232" s="47"/>
      <c r="DZ232" s="47"/>
      <c r="EA232" s="47"/>
      <c r="EB232" s="47"/>
      <c r="EC232" s="47"/>
      <c r="ED232" s="47"/>
      <c r="EE232" s="47"/>
      <c r="EF232" s="47"/>
      <c r="EG232" s="47"/>
      <c r="EH232" s="47"/>
      <c r="EI232" s="47"/>
      <c r="EJ232" s="47"/>
      <c r="EK232" s="47"/>
      <c r="EL232" s="47"/>
      <c r="EM232" s="47"/>
      <c r="EN232" s="47"/>
      <c r="EO232" s="47"/>
      <c r="EP232" s="47"/>
      <c r="EQ232" s="47"/>
      <c r="ER232" s="47"/>
      <c r="ES232" s="47"/>
      <c r="ET232" s="47"/>
      <c r="EU232" s="47"/>
      <c r="EV232" s="47"/>
      <c r="EW232" s="47"/>
      <c r="EX232" s="47"/>
      <c r="EY232" s="47"/>
      <c r="EZ232" s="47"/>
      <c r="FA232" s="47"/>
      <c r="FB232" s="47"/>
      <c r="FC232" s="47"/>
      <c r="FD232" s="47"/>
      <c r="FE232" s="47"/>
      <c r="FF232" s="47"/>
      <c r="FG232" s="47"/>
      <c r="FH232" s="47"/>
      <c r="FI232" s="47"/>
      <c r="FJ232" s="47"/>
      <c r="FK232" s="47"/>
      <c r="FL232" s="47"/>
      <c r="FM232" s="47"/>
      <c r="FN232" s="47"/>
      <c r="FO232" s="47"/>
      <c r="FP232" s="47"/>
      <c r="FQ232" s="47"/>
      <c r="FR232" s="47"/>
      <c r="FS232" s="47"/>
      <c r="FT232" s="47"/>
      <c r="FU232" s="47"/>
      <c r="FV232" s="47"/>
      <c r="FW232" s="47"/>
      <c r="FX232" s="47"/>
      <c r="FY232" s="47"/>
      <c r="FZ232" s="47"/>
      <c r="GA232" s="47"/>
      <c r="GB232" s="47"/>
      <c r="GC232" s="47"/>
      <c r="GD232" s="47"/>
      <c r="GE232" s="47"/>
      <c r="GF232" s="47"/>
      <c r="GG232" s="47"/>
      <c r="GH232" s="47"/>
      <c r="GI232" s="47"/>
      <c r="GJ232" s="47"/>
      <c r="GK232" s="47"/>
      <c r="GL232" s="47"/>
      <c r="GM232" s="47"/>
      <c r="GN232" s="47"/>
      <c r="GO232" s="47"/>
      <c r="GP232" s="47"/>
      <c r="GQ232" s="47"/>
      <c r="GR232" s="47"/>
      <c r="GS232" s="47"/>
      <c r="GT232" s="47"/>
      <c r="GU232" s="47"/>
      <c r="GV232" s="47"/>
      <c r="GW232" s="47"/>
      <c r="GX232" s="47"/>
      <c r="GY232" s="47"/>
      <c r="GZ232" s="47"/>
      <c r="HA232" s="47"/>
      <c r="HB232" s="47"/>
      <c r="HC232" s="47"/>
      <c r="HD232" s="47"/>
      <c r="HE232" s="47"/>
      <c r="HF232" s="47"/>
      <c r="HG232" s="47"/>
      <c r="HH232" s="47"/>
      <c r="HI232" s="47"/>
      <c r="HJ232" s="47"/>
      <c r="HK232" s="47"/>
      <c r="HL232" s="47"/>
      <c r="HM232" s="47"/>
      <c r="HN232" s="47"/>
      <c r="HO232" s="47"/>
      <c r="HP232" s="47"/>
      <c r="HQ232" s="47"/>
      <c r="HR232" s="47"/>
      <c r="HS232" s="47"/>
      <c r="HT232" s="47"/>
      <c r="HU232" s="47"/>
      <c r="HV232" s="47"/>
      <c r="HW232" s="47"/>
      <c r="HX232" s="47"/>
      <c r="HY232" s="47"/>
      <c r="HZ232" s="47"/>
      <c r="IA232" s="47"/>
      <c r="IB232" s="47"/>
      <c r="IC232" s="47"/>
      <c r="ID232" s="47"/>
      <c r="IE232" s="47"/>
      <c r="IF232" s="47"/>
      <c r="IG232" s="47"/>
      <c r="IH232" s="47"/>
      <c r="II232" s="47"/>
      <c r="IJ232" s="47"/>
      <c r="IK232" s="47"/>
      <c r="IL232" s="47"/>
      <c r="IM232" s="47"/>
      <c r="IN232" s="47"/>
      <c r="IO232" s="47"/>
      <c r="IP232" s="47"/>
      <c r="IQ232" s="47"/>
      <c r="IR232" s="47"/>
      <c r="IS232" s="47"/>
      <c r="IT232" s="47"/>
      <c r="IU232" s="47"/>
      <c r="IV232" s="47"/>
      <c r="IW232" s="47"/>
      <c r="IX232" s="47"/>
    </row>
    <row r="233" spans="1:258" ht="21.95" customHeight="1" x14ac:dyDescent="0.5">
      <c r="A233" s="928" t="s">
        <v>61</v>
      </c>
      <c r="B233" s="928" t="s">
        <v>12</v>
      </c>
      <c r="C233" s="928" t="s">
        <v>62</v>
      </c>
      <c r="D233" s="31" t="s">
        <v>63</v>
      </c>
      <c r="E233" s="931" t="s">
        <v>3</v>
      </c>
      <c r="F233" s="932"/>
      <c r="G233" s="932"/>
      <c r="H233" s="933"/>
      <c r="I233" s="16" t="s">
        <v>75</v>
      </c>
      <c r="J233" s="31" t="s">
        <v>65</v>
      </c>
      <c r="K233" s="31" t="s">
        <v>67</v>
      </c>
      <c r="L233" s="31" t="s">
        <v>69</v>
      </c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  <c r="BO233" s="47"/>
      <c r="BP233" s="47"/>
      <c r="BQ233" s="47"/>
      <c r="BR233" s="47"/>
      <c r="BS233" s="47"/>
      <c r="BT233" s="47"/>
      <c r="BU233" s="47"/>
      <c r="BV233" s="47"/>
      <c r="BW233" s="47"/>
      <c r="BX233" s="47"/>
      <c r="BY233" s="47"/>
      <c r="BZ233" s="47"/>
      <c r="CA233" s="47"/>
      <c r="CB233" s="47"/>
      <c r="CC233" s="47"/>
      <c r="CD233" s="47"/>
      <c r="CE233" s="47"/>
      <c r="CF233" s="47"/>
      <c r="CG233" s="47"/>
      <c r="CH233" s="47"/>
      <c r="CI233" s="47"/>
      <c r="CJ233" s="47"/>
      <c r="CK233" s="47"/>
      <c r="CL233" s="47"/>
      <c r="CM233" s="47"/>
      <c r="CN233" s="47"/>
      <c r="CO233" s="47"/>
      <c r="CP233" s="47"/>
      <c r="CQ233" s="47"/>
      <c r="CR233" s="47"/>
      <c r="CS233" s="47"/>
      <c r="CT233" s="47"/>
      <c r="CU233" s="47"/>
      <c r="CV233" s="47"/>
      <c r="CW233" s="47"/>
      <c r="CX233" s="47"/>
      <c r="CY233" s="47"/>
      <c r="CZ233" s="47"/>
      <c r="DA233" s="47"/>
      <c r="DB233" s="47"/>
      <c r="DC233" s="47"/>
      <c r="DD233" s="47"/>
      <c r="DE233" s="47"/>
      <c r="DF233" s="47"/>
      <c r="DG233" s="47"/>
      <c r="DH233" s="47"/>
      <c r="DI233" s="47"/>
      <c r="DJ233" s="47"/>
      <c r="DK233" s="47"/>
      <c r="DL233" s="47"/>
      <c r="DM233" s="47"/>
      <c r="DN233" s="47"/>
      <c r="DO233" s="47"/>
      <c r="DP233" s="47"/>
      <c r="DQ233" s="47"/>
      <c r="DR233" s="47"/>
      <c r="DS233" s="47"/>
      <c r="DT233" s="47"/>
      <c r="DU233" s="47"/>
      <c r="DV233" s="47"/>
      <c r="DW233" s="47"/>
      <c r="DX233" s="47"/>
      <c r="DY233" s="47"/>
      <c r="DZ233" s="47"/>
      <c r="EA233" s="47"/>
      <c r="EB233" s="47"/>
      <c r="EC233" s="47"/>
      <c r="ED233" s="47"/>
      <c r="EE233" s="47"/>
      <c r="EF233" s="47"/>
      <c r="EG233" s="47"/>
      <c r="EH233" s="47"/>
      <c r="EI233" s="47"/>
      <c r="EJ233" s="47"/>
      <c r="EK233" s="47"/>
      <c r="EL233" s="47"/>
      <c r="EM233" s="47"/>
      <c r="EN233" s="47"/>
      <c r="EO233" s="47"/>
      <c r="EP233" s="47"/>
      <c r="EQ233" s="47"/>
      <c r="ER233" s="47"/>
      <c r="ES233" s="47"/>
      <c r="ET233" s="47"/>
      <c r="EU233" s="47"/>
      <c r="EV233" s="47"/>
      <c r="EW233" s="47"/>
      <c r="EX233" s="47"/>
      <c r="EY233" s="47"/>
      <c r="EZ233" s="47"/>
      <c r="FA233" s="47"/>
      <c r="FB233" s="47"/>
      <c r="FC233" s="47"/>
      <c r="FD233" s="47"/>
      <c r="FE233" s="47"/>
      <c r="FF233" s="47"/>
      <c r="FG233" s="47"/>
      <c r="FH233" s="47"/>
      <c r="FI233" s="47"/>
      <c r="FJ233" s="47"/>
      <c r="FK233" s="47"/>
      <c r="FL233" s="47"/>
      <c r="FM233" s="47"/>
      <c r="FN233" s="47"/>
      <c r="FO233" s="47"/>
      <c r="FP233" s="47"/>
      <c r="FQ233" s="47"/>
      <c r="FR233" s="47"/>
      <c r="FS233" s="47"/>
      <c r="FT233" s="47"/>
      <c r="FU233" s="47"/>
      <c r="FV233" s="47"/>
      <c r="FW233" s="47"/>
      <c r="FX233" s="47"/>
      <c r="FY233" s="47"/>
      <c r="FZ233" s="47"/>
      <c r="GA233" s="47"/>
      <c r="GB233" s="47"/>
      <c r="GC233" s="47"/>
      <c r="GD233" s="47"/>
      <c r="GE233" s="47"/>
      <c r="GF233" s="47"/>
      <c r="GG233" s="47"/>
      <c r="GH233" s="47"/>
      <c r="GI233" s="47"/>
      <c r="GJ233" s="47"/>
      <c r="GK233" s="47"/>
      <c r="GL233" s="47"/>
      <c r="GM233" s="47"/>
      <c r="GN233" s="47"/>
      <c r="GO233" s="47"/>
      <c r="GP233" s="47"/>
      <c r="GQ233" s="47"/>
      <c r="GR233" s="47"/>
      <c r="GS233" s="47"/>
      <c r="GT233" s="47"/>
      <c r="GU233" s="47"/>
      <c r="GV233" s="47"/>
      <c r="GW233" s="47"/>
      <c r="GX233" s="47"/>
      <c r="GY233" s="47"/>
      <c r="GZ233" s="47"/>
      <c r="HA233" s="47"/>
      <c r="HB233" s="47"/>
      <c r="HC233" s="47"/>
      <c r="HD233" s="47"/>
      <c r="HE233" s="47"/>
      <c r="HF233" s="47"/>
      <c r="HG233" s="47"/>
      <c r="HH233" s="47"/>
      <c r="HI233" s="47"/>
      <c r="HJ233" s="47"/>
      <c r="HK233" s="47"/>
      <c r="HL233" s="47"/>
      <c r="HM233" s="47"/>
      <c r="HN233" s="47"/>
      <c r="HO233" s="47"/>
      <c r="HP233" s="47"/>
      <c r="HQ233" s="47"/>
      <c r="HR233" s="47"/>
      <c r="HS233" s="47"/>
      <c r="HT233" s="47"/>
      <c r="HU233" s="47"/>
      <c r="HV233" s="47"/>
      <c r="HW233" s="47"/>
      <c r="HX233" s="47"/>
      <c r="HY233" s="47"/>
      <c r="HZ233" s="47"/>
      <c r="IA233" s="47"/>
      <c r="IB233" s="47"/>
      <c r="IC233" s="47"/>
      <c r="ID233" s="47"/>
      <c r="IE233" s="47"/>
      <c r="IF233" s="47"/>
      <c r="IG233" s="47"/>
      <c r="IH233" s="47"/>
      <c r="II233" s="47"/>
      <c r="IJ233" s="47"/>
      <c r="IK233" s="47"/>
      <c r="IL233" s="47"/>
      <c r="IM233" s="47"/>
      <c r="IN233" s="47"/>
      <c r="IO233" s="47"/>
      <c r="IP233" s="47"/>
      <c r="IQ233" s="47"/>
      <c r="IR233" s="47"/>
      <c r="IS233" s="47"/>
      <c r="IT233" s="47"/>
      <c r="IU233" s="47"/>
      <c r="IV233" s="47"/>
      <c r="IW233" s="47"/>
      <c r="IX233" s="47"/>
    </row>
    <row r="234" spans="1:258" ht="21.95" customHeight="1" x14ac:dyDescent="0.5">
      <c r="A234" s="929"/>
      <c r="B234" s="929"/>
      <c r="C234" s="929"/>
      <c r="D234" s="2" t="s">
        <v>64</v>
      </c>
      <c r="E234" s="286">
        <v>2560</v>
      </c>
      <c r="F234" s="260"/>
      <c r="G234" s="16">
        <v>2561</v>
      </c>
      <c r="H234" s="260">
        <v>2562</v>
      </c>
      <c r="I234" s="26" t="s">
        <v>76</v>
      </c>
      <c r="J234" s="2" t="s">
        <v>66</v>
      </c>
      <c r="K234" s="2" t="s">
        <v>68</v>
      </c>
      <c r="L234" s="2" t="s">
        <v>70</v>
      </c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  <c r="BO234" s="47"/>
      <c r="BP234" s="47"/>
      <c r="BQ234" s="47"/>
      <c r="BR234" s="47"/>
      <c r="BS234" s="47"/>
      <c r="BT234" s="47"/>
      <c r="BU234" s="47"/>
      <c r="BV234" s="47"/>
      <c r="BW234" s="47"/>
      <c r="BX234" s="47"/>
      <c r="BY234" s="47"/>
      <c r="BZ234" s="47"/>
      <c r="CA234" s="47"/>
      <c r="CB234" s="47"/>
      <c r="CC234" s="47"/>
      <c r="CD234" s="47"/>
      <c r="CE234" s="47"/>
      <c r="CF234" s="47"/>
      <c r="CG234" s="47"/>
      <c r="CH234" s="47"/>
      <c r="CI234" s="47"/>
      <c r="CJ234" s="47"/>
      <c r="CK234" s="47"/>
      <c r="CL234" s="47"/>
      <c r="CM234" s="47"/>
      <c r="CN234" s="47"/>
      <c r="CO234" s="47"/>
      <c r="CP234" s="47"/>
      <c r="CQ234" s="47"/>
      <c r="CR234" s="47"/>
      <c r="CS234" s="47"/>
      <c r="CT234" s="47"/>
      <c r="CU234" s="47"/>
      <c r="CV234" s="47"/>
      <c r="CW234" s="47"/>
      <c r="CX234" s="47"/>
      <c r="CY234" s="47"/>
      <c r="CZ234" s="47"/>
      <c r="DA234" s="47"/>
      <c r="DB234" s="47"/>
      <c r="DC234" s="47"/>
      <c r="DD234" s="47"/>
      <c r="DE234" s="47"/>
      <c r="DF234" s="47"/>
      <c r="DG234" s="47"/>
      <c r="DH234" s="47"/>
      <c r="DI234" s="47"/>
      <c r="DJ234" s="47"/>
      <c r="DK234" s="47"/>
      <c r="DL234" s="47"/>
      <c r="DM234" s="47"/>
      <c r="DN234" s="47"/>
      <c r="DO234" s="47"/>
      <c r="DP234" s="47"/>
      <c r="DQ234" s="47"/>
      <c r="DR234" s="47"/>
      <c r="DS234" s="47"/>
      <c r="DT234" s="47"/>
      <c r="DU234" s="47"/>
      <c r="DV234" s="47"/>
      <c r="DW234" s="47"/>
      <c r="DX234" s="47"/>
      <c r="DY234" s="47"/>
      <c r="DZ234" s="47"/>
      <c r="EA234" s="47"/>
      <c r="EB234" s="47"/>
      <c r="EC234" s="47"/>
      <c r="ED234" s="47"/>
      <c r="EE234" s="47"/>
      <c r="EF234" s="47"/>
      <c r="EG234" s="47"/>
      <c r="EH234" s="47"/>
      <c r="EI234" s="47"/>
      <c r="EJ234" s="47"/>
      <c r="EK234" s="47"/>
      <c r="EL234" s="47"/>
      <c r="EM234" s="47"/>
      <c r="EN234" s="47"/>
      <c r="EO234" s="47"/>
      <c r="EP234" s="47"/>
      <c r="EQ234" s="47"/>
      <c r="ER234" s="47"/>
      <c r="ES234" s="47"/>
      <c r="ET234" s="47"/>
      <c r="EU234" s="47"/>
      <c r="EV234" s="47"/>
      <c r="EW234" s="47"/>
      <c r="EX234" s="47"/>
      <c r="EY234" s="47"/>
      <c r="EZ234" s="47"/>
      <c r="FA234" s="47"/>
      <c r="FB234" s="47"/>
      <c r="FC234" s="47"/>
      <c r="FD234" s="47"/>
      <c r="FE234" s="47"/>
      <c r="FF234" s="47"/>
      <c r="FG234" s="47"/>
      <c r="FH234" s="47"/>
      <c r="FI234" s="47"/>
      <c r="FJ234" s="47"/>
      <c r="FK234" s="47"/>
      <c r="FL234" s="47"/>
      <c r="FM234" s="47"/>
      <c r="FN234" s="47"/>
      <c r="FO234" s="47"/>
      <c r="FP234" s="47"/>
      <c r="FQ234" s="47"/>
      <c r="FR234" s="47"/>
      <c r="FS234" s="47"/>
      <c r="FT234" s="47"/>
      <c r="FU234" s="47"/>
      <c r="FV234" s="47"/>
      <c r="FW234" s="47"/>
      <c r="FX234" s="47"/>
      <c r="FY234" s="47"/>
      <c r="FZ234" s="47"/>
      <c r="GA234" s="47"/>
      <c r="GB234" s="47"/>
      <c r="GC234" s="47"/>
      <c r="GD234" s="47"/>
      <c r="GE234" s="47"/>
      <c r="GF234" s="47"/>
      <c r="GG234" s="47"/>
      <c r="GH234" s="47"/>
      <c r="GI234" s="47"/>
      <c r="GJ234" s="47"/>
      <c r="GK234" s="47"/>
      <c r="GL234" s="47"/>
      <c r="GM234" s="47"/>
      <c r="GN234" s="47"/>
      <c r="GO234" s="47"/>
      <c r="GP234" s="47"/>
      <c r="GQ234" s="47"/>
      <c r="GR234" s="47"/>
      <c r="GS234" s="47"/>
      <c r="GT234" s="47"/>
      <c r="GU234" s="47"/>
      <c r="GV234" s="47"/>
      <c r="GW234" s="47"/>
      <c r="GX234" s="47"/>
      <c r="GY234" s="47"/>
      <c r="GZ234" s="47"/>
      <c r="HA234" s="47"/>
      <c r="HB234" s="47"/>
      <c r="HC234" s="47"/>
      <c r="HD234" s="47"/>
      <c r="HE234" s="47"/>
      <c r="HF234" s="47"/>
      <c r="HG234" s="47"/>
      <c r="HH234" s="47"/>
      <c r="HI234" s="47"/>
      <c r="HJ234" s="47"/>
      <c r="HK234" s="47"/>
      <c r="HL234" s="47"/>
      <c r="HM234" s="47"/>
      <c r="HN234" s="47"/>
      <c r="HO234" s="47"/>
      <c r="HP234" s="47"/>
      <c r="HQ234" s="47"/>
      <c r="HR234" s="47"/>
      <c r="HS234" s="47"/>
      <c r="HT234" s="47"/>
      <c r="HU234" s="47"/>
      <c r="HV234" s="47"/>
      <c r="HW234" s="47"/>
      <c r="HX234" s="47"/>
      <c r="HY234" s="47"/>
      <c r="HZ234" s="47"/>
      <c r="IA234" s="47"/>
      <c r="IB234" s="47"/>
      <c r="IC234" s="47"/>
      <c r="ID234" s="47"/>
      <c r="IE234" s="47"/>
      <c r="IF234" s="47"/>
      <c r="IG234" s="47"/>
      <c r="IH234" s="47"/>
      <c r="II234" s="47"/>
      <c r="IJ234" s="47"/>
      <c r="IK234" s="47"/>
      <c r="IL234" s="47"/>
      <c r="IM234" s="47"/>
      <c r="IN234" s="47"/>
      <c r="IO234" s="47"/>
      <c r="IP234" s="47"/>
      <c r="IQ234" s="47"/>
      <c r="IR234" s="47"/>
      <c r="IS234" s="47"/>
      <c r="IT234" s="47"/>
      <c r="IU234" s="47"/>
      <c r="IV234" s="47"/>
      <c r="IW234" s="47"/>
      <c r="IX234" s="47"/>
    </row>
    <row r="235" spans="1:258" ht="21.95" customHeight="1" x14ac:dyDescent="0.5">
      <c r="A235" s="930"/>
      <c r="B235" s="930"/>
      <c r="C235" s="930"/>
      <c r="D235" s="3"/>
      <c r="E235" s="238" t="s">
        <v>9</v>
      </c>
      <c r="F235" s="95"/>
      <c r="G235" s="19" t="s">
        <v>9</v>
      </c>
      <c r="H235" s="95" t="s">
        <v>9</v>
      </c>
      <c r="I235" s="95"/>
      <c r="J235" s="3"/>
      <c r="K235" s="3"/>
      <c r="L235" s="8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7"/>
      <c r="BX235" s="47"/>
      <c r="BY235" s="47"/>
      <c r="BZ235" s="47"/>
      <c r="CA235" s="47"/>
      <c r="CB235" s="47"/>
      <c r="CC235" s="47"/>
      <c r="CD235" s="47"/>
      <c r="CE235" s="47"/>
      <c r="CF235" s="47"/>
      <c r="CG235" s="47"/>
      <c r="CH235" s="47"/>
      <c r="CI235" s="47"/>
      <c r="CJ235" s="47"/>
      <c r="CK235" s="47"/>
      <c r="CL235" s="47"/>
      <c r="CM235" s="47"/>
      <c r="CN235" s="47"/>
      <c r="CO235" s="47"/>
      <c r="CP235" s="47"/>
      <c r="CQ235" s="47"/>
      <c r="CR235" s="47"/>
      <c r="CS235" s="47"/>
      <c r="CT235" s="47"/>
      <c r="CU235" s="47"/>
      <c r="CV235" s="47"/>
      <c r="CW235" s="47"/>
      <c r="CX235" s="47"/>
      <c r="CY235" s="47"/>
      <c r="CZ235" s="47"/>
      <c r="DA235" s="47"/>
      <c r="DB235" s="47"/>
      <c r="DC235" s="47"/>
      <c r="DD235" s="47"/>
      <c r="DE235" s="47"/>
      <c r="DF235" s="47"/>
      <c r="DG235" s="47"/>
      <c r="DH235" s="47"/>
      <c r="DI235" s="47"/>
      <c r="DJ235" s="47"/>
      <c r="DK235" s="47"/>
      <c r="DL235" s="47"/>
      <c r="DM235" s="47"/>
      <c r="DN235" s="47"/>
      <c r="DO235" s="47"/>
      <c r="DP235" s="47"/>
      <c r="DQ235" s="47"/>
      <c r="DR235" s="47"/>
      <c r="DS235" s="47"/>
      <c r="DT235" s="47"/>
      <c r="DU235" s="47"/>
      <c r="DV235" s="47"/>
      <c r="DW235" s="47"/>
      <c r="DX235" s="47"/>
      <c r="DY235" s="47"/>
      <c r="DZ235" s="47"/>
      <c r="EA235" s="47"/>
      <c r="EB235" s="47"/>
      <c r="EC235" s="47"/>
      <c r="ED235" s="47"/>
      <c r="EE235" s="47"/>
      <c r="EF235" s="47"/>
      <c r="EG235" s="47"/>
      <c r="EH235" s="47"/>
      <c r="EI235" s="47"/>
      <c r="EJ235" s="47"/>
      <c r="EK235" s="47"/>
      <c r="EL235" s="47"/>
      <c r="EM235" s="47"/>
      <c r="EN235" s="47"/>
      <c r="EO235" s="47"/>
      <c r="EP235" s="47"/>
      <c r="EQ235" s="47"/>
      <c r="ER235" s="47"/>
      <c r="ES235" s="47"/>
      <c r="ET235" s="47"/>
      <c r="EU235" s="47"/>
      <c r="EV235" s="47"/>
      <c r="EW235" s="47"/>
      <c r="EX235" s="47"/>
      <c r="EY235" s="47"/>
      <c r="EZ235" s="47"/>
      <c r="FA235" s="47"/>
      <c r="FB235" s="47"/>
      <c r="FC235" s="47"/>
      <c r="FD235" s="47"/>
      <c r="FE235" s="47"/>
      <c r="FF235" s="47"/>
      <c r="FG235" s="47"/>
      <c r="FH235" s="47"/>
      <c r="FI235" s="47"/>
      <c r="FJ235" s="47"/>
      <c r="FK235" s="47"/>
      <c r="FL235" s="47"/>
      <c r="FM235" s="47"/>
      <c r="FN235" s="47"/>
      <c r="FO235" s="47"/>
      <c r="FP235" s="47"/>
      <c r="FQ235" s="47"/>
      <c r="FR235" s="47"/>
      <c r="FS235" s="47"/>
      <c r="FT235" s="47"/>
      <c r="FU235" s="47"/>
      <c r="FV235" s="47"/>
      <c r="FW235" s="47"/>
      <c r="FX235" s="47"/>
      <c r="FY235" s="47"/>
      <c r="FZ235" s="47"/>
      <c r="GA235" s="47"/>
      <c r="GB235" s="47"/>
      <c r="GC235" s="47"/>
      <c r="GD235" s="47"/>
      <c r="GE235" s="47"/>
      <c r="GF235" s="47"/>
      <c r="GG235" s="47"/>
      <c r="GH235" s="47"/>
      <c r="GI235" s="47"/>
      <c r="GJ235" s="47"/>
      <c r="GK235" s="47"/>
      <c r="GL235" s="47"/>
      <c r="GM235" s="47"/>
      <c r="GN235" s="47"/>
      <c r="GO235" s="47"/>
      <c r="GP235" s="47"/>
      <c r="GQ235" s="47"/>
      <c r="GR235" s="47"/>
      <c r="GS235" s="47"/>
      <c r="GT235" s="47"/>
      <c r="GU235" s="47"/>
      <c r="GV235" s="47"/>
      <c r="GW235" s="47"/>
      <c r="GX235" s="47"/>
      <c r="GY235" s="47"/>
      <c r="GZ235" s="47"/>
      <c r="HA235" s="47"/>
      <c r="HB235" s="47"/>
      <c r="HC235" s="47"/>
      <c r="HD235" s="47"/>
      <c r="HE235" s="47"/>
      <c r="HF235" s="47"/>
      <c r="HG235" s="47"/>
      <c r="HH235" s="47"/>
      <c r="HI235" s="47"/>
      <c r="HJ235" s="47"/>
      <c r="HK235" s="47"/>
      <c r="HL235" s="47"/>
      <c r="HM235" s="47"/>
      <c r="HN235" s="47"/>
      <c r="HO235" s="47"/>
      <c r="HP235" s="47"/>
      <c r="HQ235" s="47"/>
      <c r="HR235" s="47"/>
      <c r="HS235" s="47"/>
      <c r="HT235" s="47"/>
      <c r="HU235" s="47"/>
      <c r="HV235" s="47"/>
      <c r="HW235" s="47"/>
      <c r="HX235" s="47"/>
      <c r="HY235" s="47"/>
      <c r="HZ235" s="47"/>
      <c r="IA235" s="47"/>
      <c r="IB235" s="47"/>
      <c r="IC235" s="47"/>
      <c r="ID235" s="47"/>
      <c r="IE235" s="47"/>
      <c r="IF235" s="47"/>
      <c r="IG235" s="47"/>
      <c r="IH235" s="47"/>
      <c r="II235" s="47"/>
      <c r="IJ235" s="47"/>
      <c r="IK235" s="47"/>
      <c r="IL235" s="47"/>
      <c r="IM235" s="47"/>
      <c r="IN235" s="47"/>
      <c r="IO235" s="47"/>
      <c r="IP235" s="47"/>
      <c r="IQ235" s="47"/>
      <c r="IR235" s="47"/>
      <c r="IS235" s="47"/>
      <c r="IT235" s="47"/>
      <c r="IU235" s="47"/>
      <c r="IV235" s="47"/>
      <c r="IW235" s="47"/>
      <c r="IX235" s="47"/>
    </row>
    <row r="236" spans="1:258" ht="21.95" customHeight="1" x14ac:dyDescent="0.5">
      <c r="A236" s="347">
        <v>4</v>
      </c>
      <c r="B236" s="72" t="s">
        <v>1825</v>
      </c>
      <c r="C236" s="71" t="s">
        <v>993</v>
      </c>
      <c r="D236" s="71" t="s">
        <v>994</v>
      </c>
      <c r="E236" s="627">
        <v>200000</v>
      </c>
      <c r="F236" s="385"/>
      <c r="G236" s="2"/>
      <c r="H236" s="7"/>
      <c r="I236" s="694" t="s">
        <v>11</v>
      </c>
      <c r="J236" s="71" t="s">
        <v>999</v>
      </c>
      <c r="K236" s="41" t="s">
        <v>134</v>
      </c>
      <c r="L236" s="125" t="s">
        <v>134</v>
      </c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7"/>
      <c r="BX236" s="47"/>
      <c r="BY236" s="47"/>
      <c r="BZ236" s="47"/>
      <c r="CA236" s="47"/>
      <c r="CB236" s="47"/>
      <c r="CC236" s="47"/>
      <c r="CD236" s="47"/>
      <c r="CE236" s="47"/>
      <c r="CF236" s="47"/>
      <c r="CG236" s="47"/>
      <c r="CH236" s="47"/>
      <c r="CI236" s="47"/>
      <c r="CJ236" s="47"/>
      <c r="CK236" s="47"/>
      <c r="CL236" s="47"/>
      <c r="CM236" s="47"/>
      <c r="CN236" s="47"/>
      <c r="CO236" s="47"/>
      <c r="CP236" s="47"/>
      <c r="CQ236" s="47"/>
      <c r="CR236" s="47"/>
      <c r="CS236" s="47"/>
      <c r="CT236" s="47"/>
      <c r="CU236" s="47"/>
      <c r="CV236" s="47"/>
      <c r="CW236" s="47"/>
      <c r="CX236" s="47"/>
      <c r="CY236" s="47"/>
      <c r="CZ236" s="47"/>
      <c r="DA236" s="47"/>
      <c r="DB236" s="47"/>
      <c r="DC236" s="47"/>
      <c r="DD236" s="47"/>
      <c r="DE236" s="47"/>
      <c r="DF236" s="47"/>
      <c r="DG236" s="47"/>
      <c r="DH236" s="47"/>
      <c r="DI236" s="47"/>
      <c r="DJ236" s="47"/>
      <c r="DK236" s="47"/>
      <c r="DL236" s="47"/>
      <c r="DM236" s="47"/>
      <c r="DN236" s="47"/>
      <c r="DO236" s="47"/>
      <c r="DP236" s="47"/>
      <c r="DQ236" s="47"/>
      <c r="DR236" s="47"/>
      <c r="DS236" s="47"/>
      <c r="DT236" s="47"/>
      <c r="DU236" s="47"/>
      <c r="DV236" s="47"/>
      <c r="DW236" s="47"/>
      <c r="DX236" s="47"/>
      <c r="DY236" s="47"/>
      <c r="DZ236" s="47"/>
      <c r="EA236" s="47"/>
      <c r="EB236" s="47"/>
      <c r="EC236" s="47"/>
      <c r="ED236" s="47"/>
      <c r="EE236" s="47"/>
      <c r="EF236" s="47"/>
      <c r="EG236" s="47"/>
      <c r="EH236" s="47"/>
      <c r="EI236" s="47"/>
      <c r="EJ236" s="47"/>
      <c r="EK236" s="47"/>
      <c r="EL236" s="47"/>
      <c r="EM236" s="47"/>
      <c r="EN236" s="47"/>
      <c r="EO236" s="47"/>
      <c r="EP236" s="47"/>
      <c r="EQ236" s="47"/>
      <c r="ER236" s="47"/>
      <c r="ES236" s="47"/>
      <c r="ET236" s="47"/>
      <c r="EU236" s="47"/>
      <c r="EV236" s="47"/>
      <c r="EW236" s="47"/>
      <c r="EX236" s="47"/>
      <c r="EY236" s="47"/>
      <c r="EZ236" s="47"/>
      <c r="FA236" s="47"/>
      <c r="FB236" s="47"/>
      <c r="FC236" s="47"/>
      <c r="FD236" s="47"/>
      <c r="FE236" s="47"/>
      <c r="FF236" s="47"/>
      <c r="FG236" s="47"/>
      <c r="FH236" s="47"/>
      <c r="FI236" s="47"/>
      <c r="FJ236" s="47"/>
      <c r="FK236" s="47"/>
      <c r="FL236" s="47"/>
      <c r="FM236" s="47"/>
      <c r="FN236" s="47"/>
      <c r="FO236" s="47"/>
      <c r="FP236" s="47"/>
      <c r="FQ236" s="47"/>
      <c r="FR236" s="47"/>
      <c r="FS236" s="47"/>
      <c r="FT236" s="47"/>
      <c r="FU236" s="47"/>
      <c r="FV236" s="47"/>
      <c r="FW236" s="47"/>
      <c r="FX236" s="47"/>
      <c r="FY236" s="47"/>
      <c r="FZ236" s="47"/>
      <c r="GA236" s="47"/>
      <c r="GB236" s="47"/>
      <c r="GC236" s="47"/>
      <c r="GD236" s="47"/>
      <c r="GE236" s="47"/>
      <c r="GF236" s="47"/>
      <c r="GG236" s="47"/>
      <c r="GH236" s="47"/>
      <c r="GI236" s="47"/>
      <c r="GJ236" s="47"/>
      <c r="GK236" s="47"/>
      <c r="GL236" s="47"/>
      <c r="GM236" s="47"/>
      <c r="GN236" s="47"/>
      <c r="GO236" s="47"/>
      <c r="GP236" s="47"/>
      <c r="GQ236" s="47"/>
      <c r="GR236" s="47"/>
      <c r="GS236" s="47"/>
      <c r="GT236" s="47"/>
      <c r="GU236" s="47"/>
      <c r="GV236" s="47"/>
      <c r="GW236" s="47"/>
      <c r="GX236" s="47"/>
      <c r="GY236" s="47"/>
      <c r="GZ236" s="47"/>
      <c r="HA236" s="47"/>
      <c r="HB236" s="47"/>
      <c r="HC236" s="47"/>
      <c r="HD236" s="47"/>
      <c r="HE236" s="47"/>
      <c r="HF236" s="47"/>
      <c r="HG236" s="47"/>
      <c r="HH236" s="47"/>
      <c r="HI236" s="47"/>
      <c r="HJ236" s="47"/>
      <c r="HK236" s="47"/>
      <c r="HL236" s="47"/>
      <c r="HM236" s="47"/>
      <c r="HN236" s="47"/>
      <c r="HO236" s="47"/>
      <c r="HP236" s="47"/>
      <c r="HQ236" s="47"/>
      <c r="HR236" s="47"/>
      <c r="HS236" s="47"/>
      <c r="HT236" s="47"/>
      <c r="HU236" s="47"/>
      <c r="HV236" s="47"/>
      <c r="HW236" s="47"/>
      <c r="HX236" s="47"/>
      <c r="HY236" s="47"/>
      <c r="HZ236" s="47"/>
      <c r="IA236" s="47"/>
      <c r="IB236" s="47"/>
      <c r="IC236" s="47"/>
      <c r="ID236" s="47"/>
      <c r="IE236" s="47"/>
      <c r="IF236" s="47"/>
      <c r="IG236" s="47"/>
      <c r="IH236" s="47"/>
      <c r="II236" s="47"/>
      <c r="IJ236" s="47"/>
      <c r="IK236" s="47"/>
      <c r="IL236" s="47"/>
      <c r="IM236" s="47"/>
      <c r="IN236" s="47"/>
      <c r="IO236" s="47"/>
      <c r="IP236" s="47"/>
      <c r="IQ236" s="47"/>
      <c r="IR236" s="47"/>
      <c r="IS236" s="47"/>
      <c r="IT236" s="47"/>
      <c r="IU236" s="47"/>
      <c r="IV236" s="47"/>
      <c r="IW236" s="47"/>
      <c r="IX236" s="47"/>
    </row>
    <row r="237" spans="1:258" ht="21.95" customHeight="1" x14ac:dyDescent="0.5">
      <c r="A237" s="347"/>
      <c r="B237" s="72" t="s">
        <v>1835</v>
      </c>
      <c r="C237" s="71" t="s">
        <v>995</v>
      </c>
      <c r="D237" s="71" t="s">
        <v>996</v>
      </c>
      <c r="E237" s="656" t="s">
        <v>251</v>
      </c>
      <c r="F237" s="98"/>
      <c r="G237" s="2"/>
      <c r="H237" s="7"/>
      <c r="I237" s="17" t="s">
        <v>12</v>
      </c>
      <c r="J237" s="71" t="s">
        <v>1000</v>
      </c>
      <c r="K237" s="348"/>
      <c r="L237" s="669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  <c r="BV237" s="47"/>
      <c r="BW237" s="47"/>
      <c r="BX237" s="47"/>
      <c r="BY237" s="47"/>
      <c r="BZ237" s="47"/>
      <c r="CA237" s="47"/>
      <c r="CB237" s="47"/>
      <c r="CC237" s="47"/>
      <c r="CD237" s="47"/>
      <c r="CE237" s="47"/>
      <c r="CF237" s="47"/>
      <c r="CG237" s="47"/>
      <c r="CH237" s="47"/>
      <c r="CI237" s="47"/>
      <c r="CJ237" s="47"/>
      <c r="CK237" s="47"/>
      <c r="CL237" s="47"/>
      <c r="CM237" s="47"/>
      <c r="CN237" s="47"/>
      <c r="CO237" s="47"/>
      <c r="CP237" s="47"/>
      <c r="CQ237" s="47"/>
      <c r="CR237" s="47"/>
      <c r="CS237" s="47"/>
      <c r="CT237" s="47"/>
      <c r="CU237" s="47"/>
      <c r="CV237" s="47"/>
      <c r="CW237" s="47"/>
      <c r="CX237" s="47"/>
      <c r="CY237" s="47"/>
      <c r="CZ237" s="47"/>
      <c r="DA237" s="47"/>
      <c r="DB237" s="47"/>
      <c r="DC237" s="47"/>
      <c r="DD237" s="47"/>
      <c r="DE237" s="47"/>
      <c r="DF237" s="47"/>
      <c r="DG237" s="47"/>
      <c r="DH237" s="47"/>
      <c r="DI237" s="47"/>
      <c r="DJ237" s="47"/>
      <c r="DK237" s="47"/>
      <c r="DL237" s="47"/>
      <c r="DM237" s="47"/>
      <c r="DN237" s="47"/>
      <c r="DO237" s="47"/>
      <c r="DP237" s="47"/>
      <c r="DQ237" s="47"/>
      <c r="DR237" s="47"/>
      <c r="DS237" s="47"/>
      <c r="DT237" s="47"/>
      <c r="DU237" s="47"/>
      <c r="DV237" s="47"/>
      <c r="DW237" s="47"/>
      <c r="DX237" s="47"/>
      <c r="DY237" s="47"/>
      <c r="DZ237" s="47"/>
      <c r="EA237" s="47"/>
      <c r="EB237" s="47"/>
      <c r="EC237" s="47"/>
      <c r="ED237" s="47"/>
      <c r="EE237" s="47"/>
      <c r="EF237" s="47"/>
      <c r="EG237" s="47"/>
      <c r="EH237" s="47"/>
      <c r="EI237" s="47"/>
      <c r="EJ237" s="47"/>
      <c r="EK237" s="47"/>
      <c r="EL237" s="47"/>
      <c r="EM237" s="47"/>
      <c r="EN237" s="47"/>
      <c r="EO237" s="47"/>
      <c r="EP237" s="47"/>
      <c r="EQ237" s="47"/>
      <c r="ER237" s="47"/>
      <c r="ES237" s="47"/>
      <c r="ET237" s="47"/>
      <c r="EU237" s="47"/>
      <c r="EV237" s="47"/>
      <c r="EW237" s="47"/>
      <c r="EX237" s="47"/>
      <c r="EY237" s="47"/>
      <c r="EZ237" s="47"/>
      <c r="FA237" s="47"/>
      <c r="FB237" s="47"/>
      <c r="FC237" s="47"/>
      <c r="FD237" s="47"/>
      <c r="FE237" s="47"/>
      <c r="FF237" s="47"/>
      <c r="FG237" s="47"/>
      <c r="FH237" s="47"/>
      <c r="FI237" s="47"/>
      <c r="FJ237" s="47"/>
      <c r="FK237" s="47"/>
      <c r="FL237" s="47"/>
      <c r="FM237" s="47"/>
      <c r="FN237" s="47"/>
      <c r="FO237" s="47"/>
      <c r="FP237" s="47"/>
      <c r="FQ237" s="47"/>
      <c r="FR237" s="47"/>
      <c r="FS237" s="47"/>
      <c r="FT237" s="47"/>
      <c r="FU237" s="47"/>
      <c r="FV237" s="47"/>
      <c r="FW237" s="47"/>
      <c r="FX237" s="47"/>
      <c r="FY237" s="47"/>
      <c r="FZ237" s="47"/>
      <c r="GA237" s="47"/>
      <c r="GB237" s="47"/>
      <c r="GC237" s="47"/>
      <c r="GD237" s="47"/>
      <c r="GE237" s="47"/>
      <c r="GF237" s="47"/>
      <c r="GG237" s="47"/>
      <c r="GH237" s="47"/>
      <c r="GI237" s="47"/>
      <c r="GJ237" s="47"/>
      <c r="GK237" s="47"/>
      <c r="GL237" s="47"/>
      <c r="GM237" s="47"/>
      <c r="GN237" s="47"/>
      <c r="GO237" s="47"/>
      <c r="GP237" s="47"/>
      <c r="GQ237" s="47"/>
      <c r="GR237" s="47"/>
      <c r="GS237" s="47"/>
      <c r="GT237" s="47"/>
      <c r="GU237" s="47"/>
      <c r="GV237" s="47"/>
      <c r="GW237" s="47"/>
      <c r="GX237" s="47"/>
      <c r="GY237" s="47"/>
      <c r="GZ237" s="47"/>
      <c r="HA237" s="47"/>
      <c r="HB237" s="47"/>
      <c r="HC237" s="47"/>
      <c r="HD237" s="47"/>
      <c r="HE237" s="47"/>
      <c r="HF237" s="47"/>
      <c r="HG237" s="47"/>
      <c r="HH237" s="47"/>
      <c r="HI237" s="47"/>
      <c r="HJ237" s="47"/>
      <c r="HK237" s="47"/>
      <c r="HL237" s="47"/>
      <c r="HM237" s="47"/>
      <c r="HN237" s="47"/>
      <c r="HO237" s="47"/>
      <c r="HP237" s="47"/>
      <c r="HQ237" s="47"/>
      <c r="HR237" s="47"/>
      <c r="HS237" s="47"/>
      <c r="HT237" s="47"/>
      <c r="HU237" s="47"/>
      <c r="HV237" s="47"/>
      <c r="HW237" s="47"/>
      <c r="HX237" s="47"/>
      <c r="HY237" s="47"/>
      <c r="HZ237" s="47"/>
      <c r="IA237" s="47"/>
      <c r="IB237" s="47"/>
      <c r="IC237" s="47"/>
      <c r="ID237" s="47"/>
      <c r="IE237" s="47"/>
      <c r="IF237" s="47"/>
      <c r="IG237" s="47"/>
      <c r="IH237" s="47"/>
      <c r="II237" s="47"/>
      <c r="IJ237" s="47"/>
      <c r="IK237" s="47"/>
      <c r="IL237" s="47"/>
      <c r="IM237" s="47"/>
      <c r="IN237" s="47"/>
      <c r="IO237" s="47"/>
      <c r="IP237" s="47"/>
      <c r="IQ237" s="47"/>
      <c r="IR237" s="47"/>
      <c r="IS237" s="47"/>
      <c r="IT237" s="47"/>
      <c r="IU237" s="47"/>
      <c r="IV237" s="47"/>
      <c r="IW237" s="47"/>
      <c r="IX237" s="47"/>
    </row>
    <row r="238" spans="1:258" ht="21.95" customHeight="1" x14ac:dyDescent="0.5">
      <c r="A238" s="347"/>
      <c r="B238" s="71" t="s">
        <v>1836</v>
      </c>
      <c r="C238" s="71" t="s">
        <v>685</v>
      </c>
      <c r="D238" s="71"/>
      <c r="E238" s="629"/>
      <c r="F238" s="347"/>
      <c r="G238" s="2"/>
      <c r="H238" s="7"/>
      <c r="I238" s="7"/>
      <c r="J238" s="71"/>
      <c r="K238" s="348"/>
      <c r="L238" s="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7"/>
      <c r="BX238" s="47"/>
      <c r="BY238" s="47"/>
      <c r="BZ238" s="47"/>
      <c r="CA238" s="47"/>
      <c r="CB238" s="47"/>
      <c r="CC238" s="47"/>
      <c r="CD238" s="47"/>
      <c r="CE238" s="47"/>
      <c r="CF238" s="47"/>
      <c r="CG238" s="47"/>
      <c r="CH238" s="47"/>
      <c r="CI238" s="47"/>
      <c r="CJ238" s="47"/>
      <c r="CK238" s="47"/>
      <c r="CL238" s="47"/>
      <c r="CM238" s="47"/>
      <c r="CN238" s="47"/>
      <c r="CO238" s="47"/>
      <c r="CP238" s="47"/>
      <c r="CQ238" s="47"/>
      <c r="CR238" s="47"/>
      <c r="CS238" s="47"/>
      <c r="CT238" s="47"/>
      <c r="CU238" s="47"/>
      <c r="CV238" s="47"/>
      <c r="CW238" s="47"/>
      <c r="CX238" s="47"/>
      <c r="CY238" s="47"/>
      <c r="CZ238" s="47"/>
      <c r="DA238" s="47"/>
      <c r="DB238" s="47"/>
      <c r="DC238" s="47"/>
      <c r="DD238" s="47"/>
      <c r="DE238" s="47"/>
      <c r="DF238" s="47"/>
      <c r="DG238" s="47"/>
      <c r="DH238" s="47"/>
      <c r="DI238" s="47"/>
      <c r="DJ238" s="47"/>
      <c r="DK238" s="47"/>
      <c r="DL238" s="47"/>
      <c r="DM238" s="47"/>
      <c r="DN238" s="47"/>
      <c r="DO238" s="47"/>
      <c r="DP238" s="47"/>
      <c r="DQ238" s="47"/>
      <c r="DR238" s="47"/>
      <c r="DS238" s="47"/>
      <c r="DT238" s="47"/>
      <c r="DU238" s="47"/>
      <c r="DV238" s="47"/>
      <c r="DW238" s="47"/>
      <c r="DX238" s="47"/>
      <c r="DY238" s="47"/>
      <c r="DZ238" s="47"/>
      <c r="EA238" s="47"/>
      <c r="EB238" s="47"/>
      <c r="EC238" s="47"/>
      <c r="ED238" s="47"/>
      <c r="EE238" s="47"/>
      <c r="EF238" s="47"/>
      <c r="EG238" s="47"/>
      <c r="EH238" s="47"/>
      <c r="EI238" s="47"/>
      <c r="EJ238" s="47"/>
      <c r="EK238" s="47"/>
      <c r="EL238" s="47"/>
      <c r="EM238" s="47"/>
      <c r="EN238" s="47"/>
      <c r="EO238" s="47"/>
      <c r="EP238" s="47"/>
      <c r="EQ238" s="47"/>
      <c r="ER238" s="47"/>
      <c r="ES238" s="47"/>
      <c r="ET238" s="47"/>
      <c r="EU238" s="47"/>
      <c r="EV238" s="47"/>
      <c r="EW238" s="47"/>
      <c r="EX238" s="47"/>
      <c r="EY238" s="47"/>
      <c r="EZ238" s="47"/>
      <c r="FA238" s="47"/>
      <c r="FB238" s="47"/>
      <c r="FC238" s="47"/>
      <c r="FD238" s="47"/>
      <c r="FE238" s="47"/>
      <c r="FF238" s="47"/>
      <c r="FG238" s="47"/>
      <c r="FH238" s="47"/>
      <c r="FI238" s="47"/>
      <c r="FJ238" s="47"/>
      <c r="FK238" s="47"/>
      <c r="FL238" s="47"/>
      <c r="FM238" s="47"/>
      <c r="FN238" s="47"/>
      <c r="FO238" s="47"/>
      <c r="FP238" s="47"/>
      <c r="FQ238" s="47"/>
      <c r="FR238" s="47"/>
      <c r="FS238" s="47"/>
      <c r="FT238" s="47"/>
      <c r="FU238" s="47"/>
      <c r="FV238" s="47"/>
      <c r="FW238" s="47"/>
      <c r="FX238" s="47"/>
      <c r="FY238" s="47"/>
      <c r="FZ238" s="47"/>
      <c r="GA238" s="47"/>
      <c r="GB238" s="47"/>
      <c r="GC238" s="47"/>
      <c r="GD238" s="47"/>
      <c r="GE238" s="47"/>
      <c r="GF238" s="47"/>
      <c r="GG238" s="47"/>
      <c r="GH238" s="47"/>
      <c r="GI238" s="47"/>
      <c r="GJ238" s="47"/>
      <c r="GK238" s="47"/>
      <c r="GL238" s="47"/>
      <c r="GM238" s="47"/>
      <c r="GN238" s="47"/>
      <c r="GO238" s="47"/>
      <c r="GP238" s="47"/>
      <c r="GQ238" s="47"/>
      <c r="GR238" s="47"/>
      <c r="GS238" s="47"/>
      <c r="GT238" s="47"/>
      <c r="GU238" s="47"/>
      <c r="GV238" s="47"/>
      <c r="GW238" s="47"/>
      <c r="GX238" s="47"/>
      <c r="GY238" s="47"/>
      <c r="GZ238" s="47"/>
      <c r="HA238" s="47"/>
      <c r="HB238" s="47"/>
      <c r="HC238" s="47"/>
      <c r="HD238" s="47"/>
      <c r="HE238" s="47"/>
      <c r="HF238" s="47"/>
      <c r="HG238" s="47"/>
      <c r="HH238" s="47"/>
      <c r="HI238" s="47"/>
      <c r="HJ238" s="47"/>
      <c r="HK238" s="47"/>
      <c r="HL238" s="47"/>
      <c r="HM238" s="47"/>
      <c r="HN238" s="47"/>
      <c r="HO238" s="47"/>
      <c r="HP238" s="47"/>
      <c r="HQ238" s="47"/>
      <c r="HR238" s="47"/>
      <c r="HS238" s="47"/>
      <c r="HT238" s="47"/>
      <c r="HU238" s="47"/>
      <c r="HV238" s="47"/>
      <c r="HW238" s="47"/>
      <c r="HX238" s="47"/>
      <c r="HY238" s="47"/>
      <c r="HZ238" s="47"/>
      <c r="IA238" s="47"/>
      <c r="IB238" s="47"/>
      <c r="IC238" s="47"/>
      <c r="ID238" s="47"/>
      <c r="IE238" s="47"/>
      <c r="IF238" s="47"/>
      <c r="IG238" s="47"/>
      <c r="IH238" s="47"/>
      <c r="II238" s="47"/>
      <c r="IJ238" s="47"/>
      <c r="IK238" s="47"/>
      <c r="IL238" s="47"/>
      <c r="IM238" s="47"/>
      <c r="IN238" s="47"/>
      <c r="IO238" s="47"/>
      <c r="IP238" s="47"/>
      <c r="IQ238" s="47"/>
      <c r="IR238" s="47"/>
      <c r="IS238" s="47"/>
      <c r="IT238" s="47"/>
      <c r="IU238" s="47"/>
      <c r="IV238" s="47"/>
      <c r="IW238" s="47"/>
      <c r="IX238" s="47"/>
    </row>
    <row r="239" spans="1:258" s="5" customFormat="1" ht="21.95" customHeight="1" x14ac:dyDescent="0.5">
      <c r="A239" s="310"/>
      <c r="B239" s="844"/>
      <c r="C239" s="398"/>
      <c r="D239" s="3"/>
      <c r="E239" s="626"/>
      <c r="F239" s="95"/>
      <c r="G239" s="19"/>
      <c r="H239" s="95"/>
      <c r="I239" s="95"/>
      <c r="J239" s="3"/>
      <c r="K239" s="149"/>
      <c r="L239" s="8"/>
    </row>
    <row r="240" spans="1:258" s="5" customFormat="1" ht="21.95" customHeight="1" x14ac:dyDescent="0.5">
      <c r="A240" s="371">
        <v>5</v>
      </c>
      <c r="B240" s="348" t="s">
        <v>2653</v>
      </c>
      <c r="C240" s="351" t="s">
        <v>1122</v>
      </c>
      <c r="D240" s="348" t="s">
        <v>2651</v>
      </c>
      <c r="E240" s="811">
        <v>700000</v>
      </c>
      <c r="F240" s="867">
        <v>700000</v>
      </c>
      <c r="G240" s="866"/>
      <c r="H240" s="9"/>
      <c r="I240" s="694" t="s">
        <v>11</v>
      </c>
      <c r="J240" s="348" t="s">
        <v>138</v>
      </c>
      <c r="K240" s="868" t="s">
        <v>134</v>
      </c>
      <c r="L240" s="125" t="s">
        <v>134</v>
      </c>
    </row>
    <row r="241" spans="1:258" s="5" customFormat="1" ht="21.95" customHeight="1" x14ac:dyDescent="0.5">
      <c r="A241" s="347"/>
      <c r="B241" s="348" t="s">
        <v>2665</v>
      </c>
      <c r="C241" s="351" t="s">
        <v>2654</v>
      </c>
      <c r="D241" s="348"/>
      <c r="E241" s="629" t="s">
        <v>93</v>
      </c>
      <c r="F241" s="347" t="s">
        <v>93</v>
      </c>
      <c r="G241" s="866"/>
      <c r="H241" s="7"/>
      <c r="I241" s="17" t="s">
        <v>12</v>
      </c>
      <c r="J241" s="348" t="s">
        <v>2668</v>
      </c>
      <c r="K241" s="868"/>
      <c r="L241" s="154"/>
    </row>
    <row r="242" spans="1:258" s="5" customFormat="1" ht="21.95" customHeight="1" x14ac:dyDescent="0.5">
      <c r="A242" s="347"/>
      <c r="B242" s="348" t="s">
        <v>2666</v>
      </c>
      <c r="C242" s="348"/>
      <c r="D242" s="348"/>
      <c r="E242" s="347"/>
      <c r="F242" s="347"/>
      <c r="G242" s="348"/>
      <c r="H242" s="7"/>
      <c r="I242" s="7"/>
      <c r="J242" s="348"/>
      <c r="K242" s="870"/>
      <c r="L242" s="230"/>
    </row>
    <row r="243" spans="1:258" s="5" customFormat="1" ht="21.95" customHeight="1" x14ac:dyDescent="0.5">
      <c r="A243" s="371"/>
      <c r="B243" s="348" t="s">
        <v>2667</v>
      </c>
      <c r="C243" s="351"/>
      <c r="D243" s="348"/>
      <c r="E243" s="858"/>
      <c r="F243" s="665"/>
      <c r="G243" s="348"/>
      <c r="H243" s="7"/>
      <c r="I243" s="7"/>
      <c r="J243" s="348"/>
      <c r="K243" s="868"/>
      <c r="L243" s="230"/>
    </row>
    <row r="244" spans="1:258" s="5" customFormat="1" ht="21.95" customHeight="1" x14ac:dyDescent="0.5">
      <c r="A244" s="350"/>
      <c r="B244" s="73"/>
      <c r="C244" s="376"/>
      <c r="D244" s="73"/>
      <c r="E244" s="633"/>
      <c r="F244" s="274"/>
      <c r="G244" s="236"/>
      <c r="H244" s="236"/>
      <c r="I244" s="183"/>
      <c r="J244" s="373"/>
      <c r="K244" s="374"/>
      <c r="L244" s="236"/>
    </row>
    <row r="245" spans="1:258" s="5" customFormat="1" ht="21.95" customHeight="1" x14ac:dyDescent="0.5">
      <c r="A245" s="371">
        <v>6</v>
      </c>
      <c r="B245" s="41" t="s">
        <v>1019</v>
      </c>
      <c r="C245" s="351" t="s">
        <v>1020</v>
      </c>
      <c r="D245" s="348" t="s">
        <v>1021</v>
      </c>
      <c r="E245" s="702">
        <v>50000</v>
      </c>
      <c r="F245" s="273"/>
      <c r="G245" s="849"/>
      <c r="H245" s="154"/>
      <c r="I245" s="694" t="s">
        <v>11</v>
      </c>
      <c r="J245" s="348" t="s">
        <v>1010</v>
      </c>
      <c r="K245" s="372" t="s">
        <v>134</v>
      </c>
      <c r="L245" s="125" t="s">
        <v>134</v>
      </c>
    </row>
    <row r="246" spans="1:258" s="5" customFormat="1" ht="21.95" customHeight="1" x14ac:dyDescent="0.5">
      <c r="A246" s="371"/>
      <c r="B246" s="71" t="s">
        <v>1833</v>
      </c>
      <c r="C246" s="351" t="s">
        <v>1022</v>
      </c>
      <c r="D246" s="348" t="s">
        <v>1023</v>
      </c>
      <c r="E246" s="635" t="s">
        <v>93</v>
      </c>
      <c r="F246" s="273"/>
      <c r="G246" s="154"/>
      <c r="H246" s="154"/>
      <c r="I246" s="17" t="s">
        <v>12</v>
      </c>
      <c r="J246" s="348" t="s">
        <v>1090</v>
      </c>
      <c r="K246" s="372"/>
      <c r="L246" s="154"/>
    </row>
    <row r="247" spans="1:258" s="368" customFormat="1" ht="21.95" customHeight="1" x14ac:dyDescent="0.5">
      <c r="A247" s="371"/>
      <c r="B247" s="71" t="s">
        <v>1834</v>
      </c>
      <c r="C247" s="348" t="s">
        <v>1024</v>
      </c>
      <c r="D247" s="348" t="s">
        <v>1025</v>
      </c>
      <c r="E247" s="635"/>
      <c r="F247" s="271"/>
      <c r="G247" s="230"/>
      <c r="H247" s="230"/>
      <c r="I247" s="849"/>
      <c r="J247" s="348" t="s">
        <v>1024</v>
      </c>
      <c r="K247" s="348"/>
      <c r="L247" s="230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  <c r="BV247" s="47"/>
      <c r="BW247" s="47"/>
      <c r="BX247" s="47"/>
      <c r="BY247" s="47"/>
      <c r="BZ247" s="47"/>
      <c r="CA247" s="47"/>
      <c r="CB247" s="47"/>
      <c r="CC247" s="47"/>
      <c r="CD247" s="47"/>
      <c r="CE247" s="47"/>
      <c r="CF247" s="47"/>
      <c r="CG247" s="47"/>
      <c r="CH247" s="47"/>
      <c r="CI247" s="47"/>
      <c r="CJ247" s="47"/>
      <c r="CK247" s="47"/>
      <c r="CL247" s="47"/>
      <c r="CM247" s="47"/>
      <c r="CN247" s="47"/>
      <c r="CO247" s="47"/>
      <c r="CP247" s="47"/>
      <c r="CQ247" s="47"/>
      <c r="CR247" s="47"/>
      <c r="CS247" s="47"/>
      <c r="CT247" s="47"/>
      <c r="CU247" s="47"/>
      <c r="CV247" s="47"/>
      <c r="CW247" s="47"/>
      <c r="CX247" s="47"/>
      <c r="CY247" s="47"/>
      <c r="CZ247" s="47"/>
      <c r="DA247" s="47"/>
      <c r="DB247" s="47"/>
      <c r="DC247" s="47"/>
      <c r="DD247" s="47"/>
      <c r="DE247" s="47"/>
      <c r="DF247" s="47"/>
      <c r="DG247" s="47"/>
      <c r="DH247" s="47"/>
      <c r="DI247" s="47"/>
      <c r="DJ247" s="47"/>
      <c r="DK247" s="47"/>
      <c r="DL247" s="47"/>
      <c r="DM247" s="47"/>
      <c r="DN247" s="47"/>
      <c r="DO247" s="47"/>
      <c r="DP247" s="47"/>
      <c r="DQ247" s="47"/>
      <c r="DR247" s="47"/>
      <c r="DS247" s="47"/>
      <c r="DT247" s="47"/>
      <c r="DU247" s="47"/>
      <c r="DV247" s="47"/>
      <c r="DW247" s="47"/>
      <c r="DX247" s="47"/>
      <c r="DY247" s="47"/>
      <c r="DZ247" s="47"/>
      <c r="EA247" s="47"/>
      <c r="EB247" s="47"/>
      <c r="EC247" s="47"/>
      <c r="ED247" s="47"/>
      <c r="EE247" s="47"/>
      <c r="EF247" s="47"/>
      <c r="EG247" s="47"/>
      <c r="EH247" s="47"/>
      <c r="EI247" s="47"/>
      <c r="EJ247" s="47"/>
      <c r="EK247" s="47"/>
      <c r="EL247" s="47"/>
      <c r="EM247" s="47"/>
      <c r="EN247" s="47"/>
      <c r="EO247" s="47"/>
      <c r="EP247" s="47"/>
      <c r="EQ247" s="47"/>
      <c r="ER247" s="47"/>
      <c r="ES247" s="47"/>
      <c r="ET247" s="47"/>
      <c r="EU247" s="47"/>
      <c r="EV247" s="47"/>
      <c r="EW247" s="47"/>
      <c r="EX247" s="47"/>
      <c r="EY247" s="47"/>
      <c r="EZ247" s="47"/>
      <c r="FA247" s="47"/>
      <c r="FB247" s="47"/>
      <c r="FC247" s="47"/>
      <c r="FD247" s="47"/>
      <c r="FE247" s="47"/>
      <c r="FF247" s="47"/>
      <c r="FG247" s="47"/>
      <c r="FH247" s="47"/>
      <c r="FI247" s="47"/>
      <c r="FJ247" s="47"/>
      <c r="FK247" s="47"/>
      <c r="FL247" s="47"/>
      <c r="FM247" s="47"/>
      <c r="FN247" s="47"/>
      <c r="FO247" s="47"/>
      <c r="FP247" s="47"/>
      <c r="FQ247" s="47"/>
      <c r="FR247" s="47"/>
      <c r="FS247" s="47"/>
      <c r="FT247" s="47"/>
      <c r="FU247" s="47"/>
      <c r="FV247" s="47"/>
      <c r="FW247" s="47"/>
      <c r="FX247" s="47"/>
      <c r="FY247" s="47"/>
      <c r="FZ247" s="47"/>
      <c r="GA247" s="47"/>
      <c r="GB247" s="47"/>
      <c r="GC247" s="47"/>
      <c r="GD247" s="47"/>
      <c r="GE247" s="47"/>
      <c r="GF247" s="47"/>
      <c r="GG247" s="47"/>
      <c r="GH247" s="47"/>
      <c r="GI247" s="47"/>
      <c r="GJ247" s="47"/>
      <c r="GK247" s="47"/>
      <c r="GL247" s="47"/>
      <c r="GM247" s="47"/>
      <c r="GN247" s="47"/>
      <c r="GO247" s="47"/>
      <c r="GP247" s="47"/>
      <c r="GQ247" s="47"/>
      <c r="GR247" s="47"/>
      <c r="GS247" s="47"/>
      <c r="GT247" s="47"/>
      <c r="GU247" s="47"/>
      <c r="GV247" s="47"/>
      <c r="GW247" s="47"/>
      <c r="GX247" s="47"/>
      <c r="GY247" s="47"/>
      <c r="GZ247" s="47"/>
      <c r="HA247" s="47"/>
      <c r="HB247" s="47"/>
      <c r="HC247" s="47"/>
      <c r="HD247" s="47"/>
      <c r="HE247" s="47"/>
      <c r="HF247" s="47"/>
      <c r="HG247" s="47"/>
      <c r="HH247" s="47"/>
      <c r="HI247" s="47"/>
      <c r="HJ247" s="47"/>
      <c r="HK247" s="47"/>
      <c r="HL247" s="47"/>
      <c r="HM247" s="47"/>
      <c r="HN247" s="47"/>
      <c r="HO247" s="47"/>
      <c r="HP247" s="47"/>
      <c r="HQ247" s="47"/>
      <c r="HR247" s="47"/>
      <c r="HS247" s="47"/>
      <c r="HT247" s="47"/>
      <c r="HU247" s="47"/>
      <c r="HV247" s="47"/>
      <c r="HW247" s="47"/>
      <c r="HX247" s="47"/>
      <c r="HY247" s="47"/>
      <c r="HZ247" s="47"/>
      <c r="IA247" s="47"/>
      <c r="IB247" s="47"/>
      <c r="IC247" s="47"/>
      <c r="ID247" s="47"/>
      <c r="IE247" s="47"/>
      <c r="IF247" s="47"/>
      <c r="IG247" s="47"/>
      <c r="IH247" s="47"/>
      <c r="II247" s="47"/>
      <c r="IJ247" s="47"/>
      <c r="IK247" s="47"/>
      <c r="IL247" s="47"/>
      <c r="IM247" s="47"/>
      <c r="IN247" s="47"/>
      <c r="IO247" s="47"/>
      <c r="IP247" s="47"/>
      <c r="IQ247" s="47"/>
      <c r="IR247" s="47"/>
      <c r="IS247" s="47"/>
      <c r="IT247" s="47"/>
      <c r="IU247" s="47"/>
      <c r="IV247" s="47"/>
      <c r="IW247" s="47"/>
      <c r="IX247" s="47"/>
    </row>
    <row r="248" spans="1:258" s="5" customFormat="1" ht="21.95" customHeight="1" x14ac:dyDescent="0.5">
      <c r="A248" s="275"/>
      <c r="B248" s="183"/>
      <c r="C248" s="703"/>
      <c r="D248" s="704"/>
      <c r="E248" s="705"/>
      <c r="F248" s="706"/>
      <c r="G248" s="707"/>
      <c r="H248" s="708"/>
      <c r="I248" s="841"/>
      <c r="J248" s="183"/>
      <c r="K248" s="56"/>
      <c r="L248" s="549"/>
    </row>
    <row r="249" spans="1:258" s="5" customFormat="1" ht="21.95" customHeight="1" x14ac:dyDescent="0.5">
      <c r="A249" s="40">
        <v>7</v>
      </c>
      <c r="B249" s="41" t="s">
        <v>2388</v>
      </c>
      <c r="C249" s="41" t="s">
        <v>1161</v>
      </c>
      <c r="D249" s="41" t="s">
        <v>1038</v>
      </c>
      <c r="E249" s="709">
        <v>1800000</v>
      </c>
      <c r="F249" s="273"/>
      <c r="G249" s="810">
        <v>1800000</v>
      </c>
      <c r="H249" s="709">
        <v>1800000</v>
      </c>
      <c r="I249" s="848" t="s">
        <v>11</v>
      </c>
      <c r="J249" s="41" t="s">
        <v>1043</v>
      </c>
      <c r="K249" s="41" t="s">
        <v>134</v>
      </c>
      <c r="L249" s="125" t="s">
        <v>134</v>
      </c>
    </row>
    <row r="250" spans="1:258" s="5" customFormat="1" ht="21.95" customHeight="1" x14ac:dyDescent="0.5">
      <c r="A250" s="40"/>
      <c r="B250" s="5" t="s">
        <v>2389</v>
      </c>
      <c r="C250" s="41" t="s">
        <v>1162</v>
      </c>
      <c r="D250" s="71" t="s">
        <v>1040</v>
      </c>
      <c r="E250" s="629" t="s">
        <v>93</v>
      </c>
      <c r="F250" s="154"/>
      <c r="G250" s="629" t="s">
        <v>93</v>
      </c>
      <c r="H250" s="629" t="s">
        <v>93</v>
      </c>
      <c r="I250" s="17" t="s">
        <v>12</v>
      </c>
      <c r="J250" s="85" t="s">
        <v>1044</v>
      </c>
      <c r="K250" s="41"/>
      <c r="L250" s="154"/>
    </row>
    <row r="251" spans="1:258" s="5" customFormat="1" ht="21.95" customHeight="1" x14ac:dyDescent="0.5">
      <c r="A251" s="40"/>
      <c r="B251" s="41" t="s">
        <v>1039</v>
      </c>
      <c r="C251" s="41"/>
      <c r="D251" s="71"/>
      <c r="E251" s="629"/>
      <c r="F251" s="154"/>
      <c r="G251" s="154"/>
      <c r="H251" s="154"/>
      <c r="I251" s="849"/>
      <c r="J251" s="85"/>
      <c r="K251" s="41"/>
      <c r="L251" s="154"/>
    </row>
    <row r="252" spans="1:258" s="5" customFormat="1" ht="21.95" customHeight="1" x14ac:dyDescent="0.5">
      <c r="A252" s="48"/>
      <c r="B252" s="49"/>
      <c r="C252" s="49"/>
      <c r="D252" s="73"/>
      <c r="E252" s="637"/>
      <c r="F252" s="183"/>
      <c r="G252" s="183"/>
      <c r="H252" s="183"/>
      <c r="I252" s="405"/>
      <c r="J252" s="78"/>
      <c r="K252" s="49"/>
      <c r="L252" s="183"/>
    </row>
    <row r="253" spans="1:258" s="5" customFormat="1" ht="21.95" customHeight="1" x14ac:dyDescent="0.5">
      <c r="A253" s="827" t="s">
        <v>2738</v>
      </c>
      <c r="B253" s="827"/>
      <c r="C253" s="827"/>
      <c r="D253" s="827"/>
      <c r="E253" s="827"/>
      <c r="F253" s="827"/>
      <c r="G253" s="827"/>
      <c r="H253" s="827"/>
      <c r="I253" s="827"/>
      <c r="J253" s="856" t="s">
        <v>2737</v>
      </c>
      <c r="K253" s="856"/>
      <c r="L253" s="856"/>
    </row>
    <row r="254" spans="1:258" s="5" customFormat="1" ht="21.95" customHeight="1" x14ac:dyDescent="0.5">
      <c r="A254" s="936"/>
      <c r="B254" s="936"/>
      <c r="C254" s="936"/>
      <c r="D254" s="936"/>
      <c r="E254" s="936"/>
      <c r="F254" s="936"/>
      <c r="G254" s="936"/>
      <c r="H254" s="936"/>
      <c r="I254" s="936"/>
      <c r="J254" s="936"/>
      <c r="K254" s="936"/>
      <c r="L254" s="936"/>
    </row>
    <row r="255" spans="1:258" s="5" customFormat="1" ht="21.95" customHeight="1" x14ac:dyDescent="0.5">
      <c r="A255" s="839" t="s">
        <v>2716</v>
      </c>
      <c r="B255" s="839"/>
      <c r="C255" s="839"/>
      <c r="D255" s="839"/>
      <c r="E255" s="839"/>
      <c r="F255" s="839"/>
      <c r="G255" s="839"/>
      <c r="H255" s="839"/>
      <c r="I255" s="839"/>
      <c r="J255" s="839"/>
      <c r="K255" s="839"/>
      <c r="L255" s="839"/>
    </row>
    <row r="256" spans="1:258" s="5" customFormat="1" ht="21.95" customHeight="1" x14ac:dyDescent="0.5">
      <c r="A256" s="842"/>
      <c r="B256" s="842"/>
      <c r="C256" s="842"/>
      <c r="D256" s="312" t="s">
        <v>63</v>
      </c>
      <c r="E256" s="845" t="s">
        <v>3</v>
      </c>
      <c r="F256" s="846"/>
      <c r="G256" s="846"/>
      <c r="H256" s="847"/>
      <c r="I256" s="16" t="s">
        <v>75</v>
      </c>
      <c r="J256" s="31" t="s">
        <v>65</v>
      </c>
      <c r="K256" s="31" t="s">
        <v>67</v>
      </c>
      <c r="L256" s="31" t="s">
        <v>69</v>
      </c>
    </row>
    <row r="257" spans="1:18" s="5" customFormat="1" ht="21.95" customHeight="1" x14ac:dyDescent="0.5">
      <c r="A257" s="843" t="s">
        <v>61</v>
      </c>
      <c r="B257" s="843" t="s">
        <v>12</v>
      </c>
      <c r="C257" s="843" t="s">
        <v>62</v>
      </c>
      <c r="D257" s="2" t="s">
        <v>64</v>
      </c>
      <c r="E257" s="286">
        <v>2560</v>
      </c>
      <c r="F257" s="260"/>
      <c r="G257" s="16">
        <v>2561</v>
      </c>
      <c r="H257" s="260">
        <v>2562</v>
      </c>
      <c r="I257" s="26" t="s">
        <v>76</v>
      </c>
      <c r="J257" s="2" t="s">
        <v>66</v>
      </c>
      <c r="K257" s="2" t="s">
        <v>68</v>
      </c>
      <c r="L257" s="2" t="s">
        <v>70</v>
      </c>
    </row>
    <row r="258" spans="1:18" ht="21.95" customHeight="1" x14ac:dyDescent="0.5">
      <c r="A258" s="844"/>
      <c r="B258" s="844"/>
      <c r="C258" s="844"/>
      <c r="D258" s="3"/>
      <c r="E258" s="238" t="s">
        <v>9</v>
      </c>
      <c r="F258" s="95"/>
      <c r="G258" s="19" t="s">
        <v>9</v>
      </c>
      <c r="H258" s="95" t="s">
        <v>9</v>
      </c>
      <c r="I258" s="95"/>
      <c r="J258" s="3"/>
      <c r="K258" s="3"/>
      <c r="L258" s="8"/>
    </row>
    <row r="259" spans="1:18" s="5" customFormat="1" ht="21.95" customHeight="1" x14ac:dyDescent="0.5">
      <c r="A259" s="371">
        <v>8</v>
      </c>
      <c r="B259" s="348" t="s">
        <v>1816</v>
      </c>
      <c r="C259" s="351" t="s">
        <v>1045</v>
      </c>
      <c r="D259" s="348" t="s">
        <v>1123</v>
      </c>
      <c r="E259" s="674">
        <v>950000</v>
      </c>
      <c r="F259" s="273"/>
      <c r="G259" s="154"/>
      <c r="H259" s="154"/>
      <c r="I259" s="694" t="s">
        <v>11</v>
      </c>
      <c r="J259" s="348" t="s">
        <v>1054</v>
      </c>
      <c r="K259" s="348" t="s">
        <v>134</v>
      </c>
      <c r="L259" s="125" t="s">
        <v>134</v>
      </c>
    </row>
    <row r="260" spans="1:18" s="5" customFormat="1" ht="21.95" customHeight="1" x14ac:dyDescent="0.5">
      <c r="A260" s="371"/>
      <c r="B260" s="348" t="s">
        <v>1830</v>
      </c>
      <c r="C260" s="351" t="s">
        <v>1046</v>
      </c>
      <c r="D260" s="348" t="s">
        <v>1124</v>
      </c>
      <c r="E260" s="635" t="s">
        <v>93</v>
      </c>
      <c r="F260" s="273"/>
      <c r="G260" s="154"/>
      <c r="H260" s="154"/>
      <c r="I260" s="17" t="s">
        <v>12</v>
      </c>
      <c r="J260" s="348"/>
      <c r="K260" s="348"/>
      <c r="L260" s="154"/>
    </row>
    <row r="261" spans="1:18" s="5" customFormat="1" ht="21.95" customHeight="1" x14ac:dyDescent="0.5">
      <c r="A261" s="371"/>
      <c r="B261" s="348" t="s">
        <v>1831</v>
      </c>
      <c r="C261" s="351"/>
      <c r="D261" s="348" t="s">
        <v>2669</v>
      </c>
      <c r="E261" s="635"/>
      <c r="F261" s="273"/>
      <c r="G261" s="849"/>
      <c r="H261" s="849"/>
      <c r="I261" s="849"/>
      <c r="J261" s="348"/>
      <c r="K261" s="348"/>
      <c r="L261" s="849"/>
    </row>
    <row r="262" spans="1:18" s="5" customFormat="1" ht="21.95" customHeight="1" x14ac:dyDescent="0.5">
      <c r="A262" s="371"/>
      <c r="B262" s="348" t="s">
        <v>1832</v>
      </c>
      <c r="C262" s="351"/>
      <c r="D262" s="348" t="s">
        <v>1621</v>
      </c>
      <c r="E262" s="635"/>
      <c r="F262" s="273"/>
      <c r="G262" s="849"/>
      <c r="H262" s="849"/>
      <c r="I262" s="849"/>
      <c r="J262" s="348"/>
      <c r="K262" s="348"/>
      <c r="L262" s="849"/>
    </row>
    <row r="263" spans="1:18" s="5" customFormat="1" ht="21.95" customHeight="1" x14ac:dyDescent="0.5">
      <c r="A263" s="371"/>
      <c r="B263" s="348"/>
      <c r="C263" s="351"/>
      <c r="D263" s="348" t="s">
        <v>1622</v>
      </c>
      <c r="E263" s="635"/>
      <c r="F263" s="273"/>
      <c r="G263" s="849"/>
      <c r="H263" s="849"/>
      <c r="I263" s="849"/>
      <c r="J263" s="348"/>
      <c r="K263" s="348"/>
      <c r="L263" s="849"/>
    </row>
    <row r="264" spans="1:18" s="28" customFormat="1" ht="21.95" customHeight="1" x14ac:dyDescent="0.5">
      <c r="A264" s="48"/>
      <c r="B264" s="78"/>
      <c r="C264" s="78"/>
      <c r="D264" s="710"/>
      <c r="E264" s="660"/>
      <c r="F264" s="96"/>
      <c r="G264" s="48"/>
      <c r="H264" s="269"/>
      <c r="I264" s="266"/>
      <c r="J264" s="78"/>
      <c r="K264" s="56"/>
      <c r="L264" s="70"/>
      <c r="M264" s="102" t="e">
        <f>E359+#REF!+#REF!</f>
        <v>#REF!</v>
      </c>
      <c r="N264" s="101">
        <v>5</v>
      </c>
      <c r="O264" s="102" t="e">
        <f>G359+#REF!+#REF!+#REF!+#REF!</f>
        <v>#REF!</v>
      </c>
      <c r="P264" s="101">
        <v>3</v>
      </c>
      <c r="Q264" s="102" t="e">
        <f>H359+#REF!+#REF!</f>
        <v>#REF!</v>
      </c>
      <c r="R264" s="101"/>
    </row>
    <row r="265" spans="1:18" s="5" customFormat="1" ht="21.95" customHeight="1" x14ac:dyDescent="0.5">
      <c r="A265" s="347">
        <v>9</v>
      </c>
      <c r="B265" s="71" t="s">
        <v>2475</v>
      </c>
      <c r="C265" s="351" t="s">
        <v>1004</v>
      </c>
      <c r="D265" s="71" t="s">
        <v>2391</v>
      </c>
      <c r="E265" s="634">
        <v>1046700</v>
      </c>
      <c r="F265" s="272"/>
      <c r="G265" s="711"/>
      <c r="H265" s="849"/>
      <c r="I265" s="694" t="s">
        <v>11</v>
      </c>
      <c r="J265" s="348" t="s">
        <v>1010</v>
      </c>
      <c r="K265" s="701" t="s">
        <v>134</v>
      </c>
      <c r="L265" s="665" t="s">
        <v>134</v>
      </c>
    </row>
    <row r="266" spans="1:18" s="5" customFormat="1" ht="21.95" customHeight="1" x14ac:dyDescent="0.5">
      <c r="A266" s="347"/>
      <c r="B266" s="71" t="s">
        <v>2390</v>
      </c>
      <c r="C266" s="351" t="s">
        <v>1005</v>
      </c>
      <c r="D266" s="71" t="s">
        <v>1129</v>
      </c>
      <c r="E266" s="636" t="s">
        <v>93</v>
      </c>
      <c r="F266" s="712"/>
      <c r="H266" s="165"/>
      <c r="I266" s="17" t="s">
        <v>12</v>
      </c>
      <c r="J266" s="348" t="s">
        <v>1011</v>
      </c>
      <c r="K266" s="372"/>
      <c r="L266" s="154"/>
    </row>
    <row r="267" spans="1:18" s="5" customFormat="1" ht="21.95" customHeight="1" x14ac:dyDescent="0.5">
      <c r="A267" s="347"/>
      <c r="B267" s="71" t="s">
        <v>1815</v>
      </c>
      <c r="C267" s="348" t="s">
        <v>1006</v>
      </c>
      <c r="D267" s="71" t="s">
        <v>2390</v>
      </c>
      <c r="E267" s="629"/>
      <c r="F267" s="273"/>
      <c r="H267" s="154"/>
      <c r="I267" s="154"/>
      <c r="J267" s="348" t="s">
        <v>1006</v>
      </c>
      <c r="K267" s="348"/>
      <c r="L267" s="154"/>
    </row>
    <row r="268" spans="1:18" s="5" customFormat="1" ht="21.95" customHeight="1" x14ac:dyDescent="0.5">
      <c r="A268" s="378"/>
      <c r="B268" s="378"/>
      <c r="C268" s="378"/>
      <c r="D268" s="378"/>
      <c r="E268" s="637"/>
      <c r="F268" s="545"/>
      <c r="G268" s="8"/>
      <c r="H268" s="405"/>
      <c r="I268" s="405"/>
      <c r="J268" s="378"/>
      <c r="K268" s="373"/>
      <c r="L268" s="183"/>
    </row>
    <row r="269" spans="1:18" s="5" customFormat="1" ht="21.95" customHeight="1" x14ac:dyDescent="0.5">
      <c r="A269" s="377">
        <v>10</v>
      </c>
      <c r="B269" s="375" t="s">
        <v>1828</v>
      </c>
      <c r="C269" s="375" t="s">
        <v>983</v>
      </c>
      <c r="D269" s="713" t="s">
        <v>1082</v>
      </c>
      <c r="E269" s="683">
        <v>300000</v>
      </c>
      <c r="F269" s="271"/>
      <c r="G269" s="230"/>
      <c r="H269" s="230"/>
      <c r="I269" s="694" t="s">
        <v>11</v>
      </c>
      <c r="J269" s="348" t="s">
        <v>1010</v>
      </c>
      <c r="K269" s="348" t="s">
        <v>134</v>
      </c>
      <c r="L269" s="125" t="s">
        <v>134</v>
      </c>
    </row>
    <row r="270" spans="1:18" s="5" customFormat="1" ht="21.95" customHeight="1" x14ac:dyDescent="0.5">
      <c r="A270" s="347"/>
      <c r="B270" s="71" t="s">
        <v>1829</v>
      </c>
      <c r="C270" s="348" t="s">
        <v>1080</v>
      </c>
      <c r="D270" s="661" t="s">
        <v>1083</v>
      </c>
      <c r="E270" s="635" t="s">
        <v>93</v>
      </c>
      <c r="F270" s="684"/>
      <c r="G270" s="230"/>
      <c r="H270" s="230"/>
      <c r="I270" s="17" t="s">
        <v>12</v>
      </c>
      <c r="J270" s="372" t="s">
        <v>1090</v>
      </c>
      <c r="K270" s="348"/>
      <c r="L270" s="271"/>
    </row>
    <row r="271" spans="1:18" s="5" customFormat="1" ht="21.95" customHeight="1" x14ac:dyDescent="0.5">
      <c r="A271" s="347"/>
      <c r="B271" s="71"/>
      <c r="C271" s="348" t="s">
        <v>988</v>
      </c>
      <c r="D271" s="661"/>
      <c r="E271" s="635"/>
      <c r="F271" s="685"/>
      <c r="G271" s="379"/>
      <c r="H271" s="379"/>
      <c r="I271" s="849"/>
      <c r="J271" s="372" t="s">
        <v>1024</v>
      </c>
      <c r="K271" s="348"/>
      <c r="L271" s="676"/>
    </row>
    <row r="272" spans="1:18" s="368" customFormat="1" ht="21.95" customHeight="1" x14ac:dyDescent="0.5">
      <c r="A272" s="378"/>
      <c r="B272" s="378"/>
      <c r="C272" s="378"/>
      <c r="D272" s="350"/>
      <c r="E272" s="630"/>
      <c r="F272" s="714"/>
      <c r="G272" s="236"/>
      <c r="H272" s="236"/>
      <c r="I272" s="405"/>
      <c r="J272" s="383"/>
      <c r="K272" s="373"/>
      <c r="L272" s="236"/>
    </row>
    <row r="273" spans="1:12" s="368" customFormat="1" ht="21.95" customHeight="1" x14ac:dyDescent="0.5">
      <c r="A273" s="347">
        <v>11</v>
      </c>
      <c r="B273" s="348" t="s">
        <v>1825</v>
      </c>
      <c r="C273" s="351" t="s">
        <v>395</v>
      </c>
      <c r="D273" s="71" t="s">
        <v>994</v>
      </c>
      <c r="E273" s="634">
        <v>200000</v>
      </c>
      <c r="F273" s="684"/>
      <c r="G273" s="230"/>
      <c r="H273" s="230"/>
      <c r="I273" s="694" t="s">
        <v>11</v>
      </c>
      <c r="J273" s="348" t="s">
        <v>1096</v>
      </c>
      <c r="K273" s="372" t="s">
        <v>134</v>
      </c>
      <c r="L273" s="125" t="s">
        <v>134</v>
      </c>
    </row>
    <row r="274" spans="1:12" s="368" customFormat="1" ht="21.95" customHeight="1" x14ac:dyDescent="0.5">
      <c r="A274" s="347"/>
      <c r="B274" s="71" t="s">
        <v>1826</v>
      </c>
      <c r="C274" s="351" t="s">
        <v>1113</v>
      </c>
      <c r="D274" s="71" t="s">
        <v>996</v>
      </c>
      <c r="E274" s="635" t="s">
        <v>93</v>
      </c>
      <c r="F274" s="685"/>
      <c r="G274" s="379"/>
      <c r="H274" s="379"/>
      <c r="I274" s="17" t="s">
        <v>12</v>
      </c>
      <c r="J274" s="348" t="s">
        <v>1097</v>
      </c>
      <c r="K274" s="372"/>
      <c r="L274" s="379"/>
    </row>
    <row r="275" spans="1:12" s="5" customFormat="1" ht="21.95" customHeight="1" x14ac:dyDescent="0.5">
      <c r="A275" s="378"/>
      <c r="B275" s="73" t="s">
        <v>1827</v>
      </c>
      <c r="C275" s="376" t="s">
        <v>685</v>
      </c>
      <c r="D275" s="73"/>
      <c r="E275" s="630"/>
      <c r="F275" s="715"/>
      <c r="G275" s="381"/>
      <c r="H275" s="381"/>
      <c r="I275" s="405"/>
      <c r="J275" s="373"/>
      <c r="K275" s="374"/>
      <c r="L275" s="381"/>
    </row>
    <row r="276" spans="1:12" ht="21.95" customHeight="1" x14ac:dyDescent="0.5">
      <c r="A276" s="827" t="s">
        <v>2738</v>
      </c>
      <c r="B276" s="827"/>
      <c r="C276" s="827"/>
      <c r="D276" s="827"/>
      <c r="E276" s="827"/>
      <c r="F276" s="827"/>
      <c r="G276" s="827"/>
      <c r="H276" s="827"/>
      <c r="I276" s="827"/>
      <c r="J276" s="856" t="s">
        <v>2737</v>
      </c>
      <c r="K276" s="856"/>
      <c r="L276" s="856"/>
    </row>
    <row r="277" spans="1:12" s="369" customFormat="1" ht="21.95" customHeight="1" x14ac:dyDescent="0.5">
      <c r="A277" s="936"/>
      <c r="B277" s="936"/>
      <c r="C277" s="936"/>
      <c r="D277" s="936"/>
      <c r="E277" s="936"/>
      <c r="F277" s="936"/>
      <c r="G277" s="936"/>
      <c r="H277" s="936"/>
      <c r="I277" s="936"/>
      <c r="J277" s="936"/>
      <c r="K277" s="936"/>
      <c r="L277" s="936"/>
    </row>
    <row r="278" spans="1:12" s="369" customFormat="1" ht="21.95" customHeight="1" x14ac:dyDescent="0.5">
      <c r="A278" s="839" t="s">
        <v>2717</v>
      </c>
      <c r="B278" s="839"/>
      <c r="C278" s="839"/>
      <c r="D278" s="839"/>
      <c r="E278" s="839"/>
      <c r="F278" s="839"/>
      <c r="G278" s="839"/>
      <c r="H278" s="839"/>
      <c r="I278" s="839"/>
      <c r="J278" s="839"/>
      <c r="K278" s="839"/>
      <c r="L278" s="839"/>
    </row>
    <row r="279" spans="1:12" s="369" customFormat="1" ht="21.95" customHeight="1" x14ac:dyDescent="0.5">
      <c r="A279" s="842"/>
      <c r="B279" s="842"/>
      <c r="C279" s="842"/>
      <c r="D279" s="312" t="s">
        <v>63</v>
      </c>
      <c r="E279" s="845" t="s">
        <v>3</v>
      </c>
      <c r="F279" s="846"/>
      <c r="G279" s="846"/>
      <c r="H279" s="847"/>
      <c r="I279" s="16" t="s">
        <v>75</v>
      </c>
      <c r="J279" s="31" t="s">
        <v>65</v>
      </c>
      <c r="K279" s="31" t="s">
        <v>67</v>
      </c>
      <c r="L279" s="31" t="s">
        <v>69</v>
      </c>
    </row>
    <row r="280" spans="1:12" s="369" customFormat="1" ht="21.95" customHeight="1" x14ac:dyDescent="0.5">
      <c r="A280" s="843" t="s">
        <v>61</v>
      </c>
      <c r="B280" s="843" t="s">
        <v>12</v>
      </c>
      <c r="C280" s="843" t="s">
        <v>62</v>
      </c>
      <c r="D280" s="2" t="s">
        <v>64</v>
      </c>
      <c r="E280" s="286">
        <v>2560</v>
      </c>
      <c r="F280" s="260"/>
      <c r="G280" s="16">
        <v>2561</v>
      </c>
      <c r="H280" s="260">
        <v>2562</v>
      </c>
      <c r="I280" s="26" t="s">
        <v>76</v>
      </c>
      <c r="J280" s="2" t="s">
        <v>66</v>
      </c>
      <c r="K280" s="2" t="s">
        <v>68</v>
      </c>
      <c r="L280" s="2" t="s">
        <v>70</v>
      </c>
    </row>
    <row r="281" spans="1:12" s="5" customFormat="1" ht="21.95" customHeight="1" x14ac:dyDescent="0.5">
      <c r="A281" s="844"/>
      <c r="B281" s="844"/>
      <c r="C281" s="844"/>
      <c r="D281" s="3"/>
      <c r="E281" s="238" t="s">
        <v>9</v>
      </c>
      <c r="F281" s="95"/>
      <c r="G281" s="19" t="s">
        <v>9</v>
      </c>
      <c r="H281" s="95" t="s">
        <v>9</v>
      </c>
      <c r="I281" s="95"/>
      <c r="J281" s="3"/>
      <c r="K281" s="3"/>
      <c r="L281" s="8"/>
    </row>
    <row r="282" spans="1:12" s="5" customFormat="1" ht="21.95" customHeight="1" x14ac:dyDescent="0.5">
      <c r="A282" s="347">
        <v>12</v>
      </c>
      <c r="B282" s="71" t="s">
        <v>1130</v>
      </c>
      <c r="C282" s="348" t="s">
        <v>1007</v>
      </c>
      <c r="D282" s="701" t="s">
        <v>1131</v>
      </c>
      <c r="E282" s="679">
        <v>200000</v>
      </c>
      <c r="F282" s="273"/>
      <c r="H282" s="154"/>
      <c r="I282" s="694" t="s">
        <v>11</v>
      </c>
      <c r="J282" s="71" t="s">
        <v>1132</v>
      </c>
      <c r="K282" s="154"/>
      <c r="L282" s="665" t="s">
        <v>134</v>
      </c>
    </row>
    <row r="283" spans="1:12" s="5" customFormat="1" ht="21.95" customHeight="1" x14ac:dyDescent="0.5">
      <c r="A283" s="716"/>
      <c r="B283" s="71" t="s">
        <v>1093</v>
      </c>
      <c r="C283" s="348" t="s">
        <v>1134</v>
      </c>
      <c r="D283" s="665"/>
      <c r="E283" s="629" t="s">
        <v>93</v>
      </c>
      <c r="F283" s="272"/>
      <c r="H283" s="849"/>
      <c r="I283" s="17" t="s">
        <v>12</v>
      </c>
      <c r="J283" s="71" t="s">
        <v>1133</v>
      </c>
      <c r="K283" s="849"/>
      <c r="L283" s="125"/>
    </row>
    <row r="284" spans="1:12" s="5" customFormat="1" ht="21.95" customHeight="1" x14ac:dyDescent="0.5">
      <c r="A284" s="379"/>
      <c r="B284" s="230"/>
      <c r="C284" s="154" t="s">
        <v>1135</v>
      </c>
      <c r="D284" s="154"/>
      <c r="E284" s="717"/>
      <c r="F284" s="712"/>
      <c r="G284" s="165"/>
      <c r="H284" s="165"/>
      <c r="I284" s="154"/>
      <c r="J284" s="154"/>
      <c r="K284" s="154"/>
      <c r="L284" s="125"/>
    </row>
    <row r="285" spans="1:12" s="5" customFormat="1" ht="21.95" customHeight="1" x14ac:dyDescent="0.5">
      <c r="A285" s="381"/>
      <c r="B285" s="236"/>
      <c r="C285" s="183"/>
      <c r="D285" s="183"/>
      <c r="E285" s="718"/>
      <c r="F285" s="625"/>
      <c r="G285" s="183"/>
      <c r="H285" s="183"/>
      <c r="I285" s="183"/>
      <c r="J285" s="183"/>
      <c r="K285" s="183"/>
      <c r="L285" s="126"/>
    </row>
    <row r="286" spans="1:12" s="5" customFormat="1" ht="21.95" customHeight="1" x14ac:dyDescent="0.5">
      <c r="A286" s="379">
        <v>13</v>
      </c>
      <c r="B286" s="230" t="s">
        <v>2486</v>
      </c>
      <c r="C286" s="686" t="s">
        <v>1014</v>
      </c>
      <c r="D286" s="154" t="s">
        <v>2373</v>
      </c>
      <c r="E286" s="717">
        <v>250000</v>
      </c>
      <c r="F286" s="686"/>
      <c r="G286" s="154"/>
      <c r="H286" s="154"/>
      <c r="I286" s="694" t="s">
        <v>11</v>
      </c>
      <c r="J286" s="154" t="s">
        <v>2491</v>
      </c>
      <c r="K286" s="686"/>
      <c r="L286" s="665" t="s">
        <v>134</v>
      </c>
    </row>
    <row r="287" spans="1:12" s="5" customFormat="1" ht="21.95" customHeight="1" x14ac:dyDescent="0.5">
      <c r="A287" s="379"/>
      <c r="B287" s="230" t="s">
        <v>2487</v>
      </c>
      <c r="C287" s="686" t="s">
        <v>2488</v>
      </c>
      <c r="D287" s="154" t="s">
        <v>2489</v>
      </c>
      <c r="E287" s="629" t="s">
        <v>93</v>
      </c>
      <c r="F287" s="686"/>
      <c r="G287" s="154"/>
      <c r="H287" s="154"/>
      <c r="I287" s="17" t="s">
        <v>12</v>
      </c>
      <c r="J287" s="154" t="s">
        <v>2492</v>
      </c>
      <c r="K287" s="686"/>
      <c r="L287" s="766"/>
    </row>
    <row r="288" spans="1:12" s="5" customFormat="1" ht="21.95" customHeight="1" x14ac:dyDescent="0.5">
      <c r="A288" s="379"/>
      <c r="B288" s="230" t="s">
        <v>2490</v>
      </c>
      <c r="C288" s="686" t="s">
        <v>1620</v>
      </c>
      <c r="D288" s="154"/>
      <c r="E288" s="719"/>
      <c r="F288" s="686"/>
      <c r="G288" s="154"/>
      <c r="H288" s="154"/>
      <c r="I288" s="154"/>
      <c r="J288" s="154"/>
      <c r="K288" s="686"/>
      <c r="L288" s="766"/>
    </row>
    <row r="289" spans="1:12" s="5" customFormat="1" ht="21.95" customHeight="1" x14ac:dyDescent="0.5">
      <c r="A289" s="381"/>
      <c r="B289" s="230"/>
      <c r="C289" s="686"/>
      <c r="D289" s="154"/>
      <c r="E289" s="718"/>
      <c r="F289" s="703"/>
      <c r="G289" s="183"/>
      <c r="H289" s="183"/>
      <c r="I289" s="183"/>
      <c r="J289" s="154"/>
      <c r="K289" s="686"/>
      <c r="L289" s="766"/>
    </row>
    <row r="290" spans="1:12" s="5" customFormat="1" ht="21.95" customHeight="1" x14ac:dyDescent="0.5">
      <c r="A290" s="347">
        <v>14</v>
      </c>
      <c r="B290" s="375" t="s">
        <v>1170</v>
      </c>
      <c r="C290" s="720" t="s">
        <v>395</v>
      </c>
      <c r="D290" s="375" t="s">
        <v>994</v>
      </c>
      <c r="E290" s="674">
        <v>800000</v>
      </c>
      <c r="F290" s="850"/>
      <c r="G290" s="2"/>
      <c r="H290" s="7"/>
      <c r="I290" s="694" t="s">
        <v>11</v>
      </c>
      <c r="J290" s="375" t="s">
        <v>1116</v>
      </c>
      <c r="K290" s="850"/>
      <c r="L290" s="808" t="s">
        <v>134</v>
      </c>
    </row>
    <row r="291" spans="1:12" s="5" customFormat="1" ht="21.95" customHeight="1" x14ac:dyDescent="0.5">
      <c r="A291" s="347"/>
      <c r="B291" s="348" t="s">
        <v>1824</v>
      </c>
      <c r="C291" s="351" t="s">
        <v>1113</v>
      </c>
      <c r="D291" s="348" t="s">
        <v>1114</v>
      </c>
      <c r="E291" s="635" t="s">
        <v>93</v>
      </c>
      <c r="F291" s="850"/>
      <c r="G291" s="2"/>
      <c r="H291" s="7"/>
      <c r="I291" s="17" t="s">
        <v>12</v>
      </c>
      <c r="J291" s="348" t="s">
        <v>1012</v>
      </c>
      <c r="K291" s="850"/>
      <c r="L291" s="665"/>
    </row>
    <row r="292" spans="1:12" s="5" customFormat="1" ht="21.95" customHeight="1" x14ac:dyDescent="0.5">
      <c r="A292" s="347"/>
      <c r="B292" s="71" t="s">
        <v>1115</v>
      </c>
      <c r="C292" s="351" t="s">
        <v>685</v>
      </c>
      <c r="D292" s="348"/>
      <c r="E292" s="635"/>
      <c r="F292" s="840"/>
      <c r="G292" s="40"/>
      <c r="H292" s="7"/>
      <c r="I292" s="7"/>
      <c r="J292" s="348"/>
      <c r="K292" s="850"/>
      <c r="L292" s="665"/>
    </row>
    <row r="293" spans="1:12" s="5" customFormat="1" ht="21.95" customHeight="1" x14ac:dyDescent="0.5">
      <c r="A293" s="378"/>
      <c r="B293" s="373"/>
      <c r="C293" s="373"/>
      <c r="D293" s="373"/>
      <c r="E293" s="637"/>
      <c r="F293" s="48"/>
      <c r="G293" s="48"/>
      <c r="H293" s="8"/>
      <c r="I293" s="8"/>
      <c r="J293" s="373"/>
      <c r="K293" s="3"/>
      <c r="L293" s="378"/>
    </row>
    <row r="294" spans="1:12" s="5" customFormat="1" ht="21.95" customHeight="1" x14ac:dyDescent="0.5">
      <c r="A294" s="347">
        <v>15</v>
      </c>
      <c r="B294" s="71" t="s">
        <v>1821</v>
      </c>
      <c r="C294" s="71" t="s">
        <v>1014</v>
      </c>
      <c r="D294" s="348" t="s">
        <v>1164</v>
      </c>
      <c r="E294" s="634">
        <v>10000</v>
      </c>
      <c r="F294" s="96"/>
      <c r="G294" s="40"/>
      <c r="H294" s="7"/>
      <c r="I294" s="694" t="s">
        <v>11</v>
      </c>
      <c r="J294" s="71" t="s">
        <v>1117</v>
      </c>
      <c r="K294" s="850"/>
      <c r="L294" s="347" t="s">
        <v>134</v>
      </c>
    </row>
    <row r="295" spans="1:12" s="5" customFormat="1" ht="21.95" customHeight="1" x14ac:dyDescent="0.5">
      <c r="A295" s="347"/>
      <c r="B295" s="71" t="s">
        <v>2353</v>
      </c>
      <c r="C295" s="71" t="s">
        <v>1619</v>
      </c>
      <c r="D295" s="348" t="s">
        <v>1165</v>
      </c>
      <c r="E295" s="635" t="s">
        <v>93</v>
      </c>
      <c r="F295" s="96"/>
      <c r="G295" s="40"/>
      <c r="H295" s="7"/>
      <c r="I295" s="17" t="s">
        <v>12</v>
      </c>
      <c r="J295" s="71" t="s">
        <v>1167</v>
      </c>
      <c r="K295" s="850"/>
      <c r="L295" s="347"/>
    </row>
    <row r="296" spans="1:12" s="5" customFormat="1" ht="21.95" customHeight="1" x14ac:dyDescent="0.5">
      <c r="A296" s="347"/>
      <c r="B296" s="348" t="s">
        <v>1148</v>
      </c>
      <c r="C296" s="71" t="s">
        <v>1620</v>
      </c>
      <c r="D296" s="348" t="s">
        <v>1166</v>
      </c>
      <c r="E296" s="635"/>
      <c r="F296" s="96"/>
      <c r="G296" s="40"/>
      <c r="H296" s="7"/>
      <c r="I296" s="7"/>
      <c r="J296" s="348"/>
      <c r="K296" s="2"/>
      <c r="L296" s="347"/>
    </row>
    <row r="297" spans="1:12" s="5" customFormat="1" ht="21.95" customHeight="1" x14ac:dyDescent="0.5">
      <c r="A297" s="347"/>
      <c r="C297" s="348"/>
      <c r="D297" s="348"/>
      <c r="E297" s="629"/>
      <c r="F297" s="40"/>
      <c r="G297" s="40"/>
      <c r="H297" s="7"/>
      <c r="I297" s="7"/>
      <c r="J297" s="348"/>
      <c r="K297" s="2"/>
      <c r="L297" s="347"/>
    </row>
    <row r="298" spans="1:12" s="5" customFormat="1" ht="21.95" customHeight="1" x14ac:dyDescent="0.5">
      <c r="A298" s="381"/>
      <c r="B298" s="236"/>
      <c r="C298" s="183"/>
      <c r="D298" s="183"/>
      <c r="E298" s="139"/>
      <c r="F298" s="183"/>
      <c r="G298" s="183"/>
      <c r="H298" s="183"/>
      <c r="I298" s="183"/>
      <c r="J298" s="183"/>
      <c r="K298" s="183"/>
      <c r="L298" s="126"/>
    </row>
    <row r="299" spans="1:12" s="368" customFormat="1" ht="21.95" customHeight="1" x14ac:dyDescent="0.5">
      <c r="A299" s="827" t="s">
        <v>2738</v>
      </c>
      <c r="B299" s="827"/>
      <c r="C299" s="827"/>
      <c r="D299" s="827"/>
      <c r="E299" s="827"/>
      <c r="F299" s="827"/>
      <c r="G299" s="827"/>
      <c r="H299" s="827"/>
      <c r="I299" s="827"/>
      <c r="J299" s="856" t="s">
        <v>2737</v>
      </c>
      <c r="K299" s="856"/>
      <c r="L299" s="856"/>
    </row>
    <row r="300" spans="1:12" s="368" customFormat="1" ht="21.95" customHeight="1" x14ac:dyDescent="0.5">
      <c r="A300" s="936"/>
      <c r="B300" s="936"/>
      <c r="C300" s="936"/>
      <c r="D300" s="936"/>
      <c r="E300" s="936"/>
      <c r="F300" s="936"/>
      <c r="G300" s="936"/>
      <c r="H300" s="936"/>
      <c r="I300" s="936"/>
      <c r="J300" s="936"/>
      <c r="K300" s="936"/>
      <c r="L300" s="936"/>
    </row>
    <row r="301" spans="1:12" s="368" customFormat="1" ht="21.95" customHeight="1" x14ac:dyDescent="0.5">
      <c r="A301" s="839" t="s">
        <v>2718</v>
      </c>
      <c r="B301" s="839"/>
      <c r="C301" s="839"/>
      <c r="D301" s="839"/>
      <c r="E301" s="839"/>
      <c r="F301" s="839"/>
      <c r="G301" s="839"/>
      <c r="H301" s="839"/>
      <c r="I301" s="839"/>
      <c r="J301" s="839"/>
      <c r="K301" s="839"/>
      <c r="L301" s="839"/>
    </row>
    <row r="302" spans="1:12" s="368" customFormat="1" ht="21.95" customHeight="1" x14ac:dyDescent="0.5">
      <c r="A302" s="842"/>
      <c r="B302" s="842"/>
      <c r="C302" s="842"/>
      <c r="D302" s="31" t="s">
        <v>63</v>
      </c>
      <c r="E302" s="931" t="s">
        <v>3</v>
      </c>
      <c r="F302" s="932"/>
      <c r="G302" s="932"/>
      <c r="H302" s="933"/>
      <c r="I302" s="16" t="s">
        <v>75</v>
      </c>
      <c r="J302" s="31" t="s">
        <v>65</v>
      </c>
      <c r="K302" s="31" t="s">
        <v>67</v>
      </c>
      <c r="L302" s="31" t="s">
        <v>69</v>
      </c>
    </row>
    <row r="303" spans="1:12" s="368" customFormat="1" ht="21.95" customHeight="1" x14ac:dyDescent="0.5">
      <c r="A303" s="843" t="s">
        <v>61</v>
      </c>
      <c r="B303" s="843" t="s">
        <v>12</v>
      </c>
      <c r="C303" s="843" t="s">
        <v>62</v>
      </c>
      <c r="D303" s="2" t="s">
        <v>64</v>
      </c>
      <c r="E303" s="286">
        <v>2560</v>
      </c>
      <c r="F303" s="260"/>
      <c r="G303" s="16">
        <v>2561</v>
      </c>
      <c r="H303" s="260">
        <v>2562</v>
      </c>
      <c r="I303" s="26" t="s">
        <v>76</v>
      </c>
      <c r="J303" s="2" t="s">
        <v>66</v>
      </c>
      <c r="K303" s="2" t="s">
        <v>68</v>
      </c>
      <c r="L303" s="2" t="s">
        <v>70</v>
      </c>
    </row>
    <row r="304" spans="1:12" s="5" customFormat="1" ht="21.95" customHeight="1" x14ac:dyDescent="0.5">
      <c r="A304" s="844"/>
      <c r="B304" s="844"/>
      <c r="C304" s="844"/>
      <c r="D304" s="3"/>
      <c r="E304" s="238" t="s">
        <v>9</v>
      </c>
      <c r="F304" s="95"/>
      <c r="G304" s="19" t="s">
        <v>9</v>
      </c>
      <c r="H304" s="95" t="s">
        <v>9</v>
      </c>
      <c r="I304" s="95"/>
      <c r="J304" s="3"/>
      <c r="K304" s="3"/>
      <c r="L304" s="8"/>
    </row>
    <row r="305" spans="1:12" s="5" customFormat="1" ht="21.95" customHeight="1" x14ac:dyDescent="0.5">
      <c r="A305" s="377">
        <v>16</v>
      </c>
      <c r="B305" s="9" t="s">
        <v>1138</v>
      </c>
      <c r="C305" s="71" t="s">
        <v>1014</v>
      </c>
      <c r="D305" s="348" t="s">
        <v>1168</v>
      </c>
      <c r="E305" s="634">
        <v>847000</v>
      </c>
      <c r="F305" s="96"/>
      <c r="G305" s="40"/>
      <c r="H305" s="7"/>
      <c r="I305" s="694" t="s">
        <v>11</v>
      </c>
      <c r="J305" s="71" t="s">
        <v>1117</v>
      </c>
      <c r="K305" s="850"/>
      <c r="L305" s="347" t="s">
        <v>134</v>
      </c>
    </row>
    <row r="306" spans="1:12" s="5" customFormat="1" ht="21.95" customHeight="1" x14ac:dyDescent="0.5">
      <c r="A306" s="347"/>
      <c r="B306" s="7" t="s">
        <v>1822</v>
      </c>
      <c r="C306" s="71" t="s">
        <v>1619</v>
      </c>
      <c r="D306" s="348" t="s">
        <v>1169</v>
      </c>
      <c r="E306" s="635" t="s">
        <v>93</v>
      </c>
      <c r="F306" s="96"/>
      <c r="G306" s="40"/>
      <c r="H306" s="7"/>
      <c r="I306" s="17" t="s">
        <v>12</v>
      </c>
      <c r="J306" s="71" t="s">
        <v>1167</v>
      </c>
      <c r="K306" s="850"/>
      <c r="L306" s="347"/>
    </row>
    <row r="307" spans="1:12" s="368" customFormat="1" ht="21.95" customHeight="1" x14ac:dyDescent="0.5">
      <c r="A307" s="347"/>
      <c r="B307" s="348" t="s">
        <v>1823</v>
      </c>
      <c r="C307" s="71" t="s">
        <v>1620</v>
      </c>
      <c r="D307" s="348"/>
      <c r="E307" s="635"/>
      <c r="F307" s="96"/>
      <c r="G307" s="40"/>
      <c r="H307" s="7"/>
      <c r="I307" s="7"/>
      <c r="J307" s="348"/>
      <c r="K307" s="2"/>
      <c r="L307" s="347"/>
    </row>
    <row r="308" spans="1:12" s="368" customFormat="1" ht="21.95" customHeight="1" x14ac:dyDescent="0.5">
      <c r="A308" s="347"/>
      <c r="B308" s="7" t="s">
        <v>1148</v>
      </c>
      <c r="C308" s="348"/>
      <c r="D308" s="348"/>
      <c r="E308" s="629"/>
      <c r="F308" s="40"/>
      <c r="G308" s="40"/>
      <c r="H308" s="7"/>
      <c r="I308" s="7"/>
      <c r="J308" s="348"/>
      <c r="K308" s="2"/>
      <c r="L308" s="347"/>
    </row>
    <row r="309" spans="1:12" s="368" customFormat="1" ht="21.95" customHeight="1" x14ac:dyDescent="0.5">
      <c r="A309" s="378"/>
      <c r="B309" s="8"/>
      <c r="C309" s="373"/>
      <c r="D309" s="373"/>
      <c r="E309" s="630"/>
      <c r="F309" s="248"/>
      <c r="G309" s="48"/>
      <c r="H309" s="8"/>
      <c r="I309" s="8"/>
      <c r="J309" s="373"/>
      <c r="K309" s="232"/>
      <c r="L309" s="378"/>
    </row>
    <row r="310" spans="1:12" s="368" customFormat="1" ht="21.95" customHeight="1" x14ac:dyDescent="0.5">
      <c r="A310" s="347">
        <v>17</v>
      </c>
      <c r="B310" s="7" t="s">
        <v>1813</v>
      </c>
      <c r="C310" s="71" t="s">
        <v>1014</v>
      </c>
      <c r="D310" s="348" t="s">
        <v>1168</v>
      </c>
      <c r="E310" s="634">
        <v>20000</v>
      </c>
      <c r="F310" s="96"/>
      <c r="G310" s="40"/>
      <c r="H310" s="7"/>
      <c r="I310" s="694" t="s">
        <v>11</v>
      </c>
      <c r="J310" s="71" t="s">
        <v>1117</v>
      </c>
      <c r="K310" s="850"/>
      <c r="L310" s="347" t="s">
        <v>134</v>
      </c>
    </row>
    <row r="311" spans="1:12" s="368" customFormat="1" ht="21.95" customHeight="1" x14ac:dyDescent="0.5">
      <c r="A311" s="347"/>
      <c r="B311" s="7" t="s">
        <v>1814</v>
      </c>
      <c r="C311" s="71" t="s">
        <v>1619</v>
      </c>
      <c r="D311" s="348"/>
      <c r="E311" s="635" t="s">
        <v>93</v>
      </c>
      <c r="F311" s="96"/>
      <c r="G311" s="40"/>
      <c r="H311" s="7"/>
      <c r="I311" s="17" t="s">
        <v>12</v>
      </c>
      <c r="J311" s="71" t="s">
        <v>1167</v>
      </c>
      <c r="K311" s="850"/>
      <c r="L311" s="347"/>
    </row>
    <row r="312" spans="1:12" s="368" customFormat="1" ht="21.95" customHeight="1" x14ac:dyDescent="0.5">
      <c r="A312" s="347"/>
      <c r="B312" s="839" t="s">
        <v>1820</v>
      </c>
      <c r="C312" s="71" t="s">
        <v>1620</v>
      </c>
      <c r="D312" s="348"/>
      <c r="E312" s="635"/>
      <c r="F312" s="96"/>
      <c r="G312" s="40"/>
      <c r="H312" s="7"/>
      <c r="I312" s="7"/>
      <c r="J312" s="348"/>
      <c r="K312" s="2"/>
      <c r="L312" s="347"/>
    </row>
    <row r="313" spans="1:12" s="5" customFormat="1" ht="21.95" customHeight="1" x14ac:dyDescent="0.5">
      <c r="A313" s="347"/>
      <c r="B313" s="348" t="s">
        <v>1148</v>
      </c>
      <c r="C313" s="71"/>
      <c r="D313" s="348"/>
      <c r="E313" s="635"/>
      <c r="F313" s="96"/>
      <c r="G313" s="40"/>
      <c r="H313" s="7"/>
      <c r="I313" s="7"/>
      <c r="J313" s="348"/>
      <c r="K313" s="2"/>
      <c r="L313" s="347"/>
    </row>
    <row r="314" spans="1:12" s="5" customFormat="1" ht="21.95" customHeight="1" x14ac:dyDescent="0.5">
      <c r="A314" s="378"/>
      <c r="B314" s="8"/>
      <c r="C314" s="373"/>
      <c r="D314" s="373"/>
      <c r="E314" s="630"/>
      <c r="F314" s="248"/>
      <c r="G314" s="48"/>
      <c r="H314" s="8"/>
      <c r="I314" s="8"/>
      <c r="J314" s="373"/>
      <c r="K314" s="3"/>
      <c r="L314" s="378"/>
    </row>
    <row r="315" spans="1:12" s="5" customFormat="1" ht="21.95" customHeight="1" x14ac:dyDescent="0.5">
      <c r="A315" s="347">
        <v>18</v>
      </c>
      <c r="B315" s="71" t="s">
        <v>1817</v>
      </c>
      <c r="C315" s="348" t="s">
        <v>1122</v>
      </c>
      <c r="D315" s="71" t="s">
        <v>1156</v>
      </c>
      <c r="E315" s="687">
        <v>2000000</v>
      </c>
      <c r="F315" s="272"/>
      <c r="G315" s="230"/>
      <c r="H315" s="230"/>
      <c r="I315" s="694" t="s">
        <v>11</v>
      </c>
      <c r="J315" s="71" t="s">
        <v>348</v>
      </c>
      <c r="K315" s="230"/>
      <c r="L315" s="125" t="s">
        <v>134</v>
      </c>
    </row>
    <row r="316" spans="1:12" s="5" customFormat="1" ht="21.95" customHeight="1" x14ac:dyDescent="0.5">
      <c r="A316" s="347"/>
      <c r="B316" s="71" t="s">
        <v>1818</v>
      </c>
      <c r="C316" s="348" t="s">
        <v>1155</v>
      </c>
      <c r="D316" s="71" t="s">
        <v>1157</v>
      </c>
      <c r="E316" s="688" t="s">
        <v>93</v>
      </c>
      <c r="F316" s="272"/>
      <c r="G316" s="230"/>
      <c r="H316" s="230"/>
      <c r="I316" s="17" t="s">
        <v>12</v>
      </c>
      <c r="J316" s="71" t="s">
        <v>1108</v>
      </c>
      <c r="K316" s="230"/>
      <c r="L316" s="125"/>
    </row>
    <row r="317" spans="1:12" s="5" customFormat="1" ht="21.95" customHeight="1" x14ac:dyDescent="0.5">
      <c r="A317" s="347"/>
      <c r="B317" s="71" t="s">
        <v>1819</v>
      </c>
      <c r="C317" s="348"/>
      <c r="D317" s="71"/>
      <c r="E317" s="638"/>
      <c r="F317" s="272"/>
      <c r="G317" s="230"/>
      <c r="H317" s="230"/>
      <c r="I317" s="347"/>
      <c r="J317" s="71"/>
      <c r="K317" s="230"/>
      <c r="L317" s="125"/>
    </row>
    <row r="318" spans="1:12" s="5" customFormat="1" ht="21.95" customHeight="1" x14ac:dyDescent="0.5">
      <c r="A318" s="347"/>
      <c r="B318" s="71" t="s">
        <v>1148</v>
      </c>
      <c r="C318" s="348"/>
      <c r="D318" s="71"/>
      <c r="E318" s="638"/>
      <c r="F318" s="272"/>
      <c r="G318" s="230"/>
      <c r="H318" s="230"/>
      <c r="I318" s="347"/>
      <c r="J318" s="71"/>
      <c r="K318" s="230"/>
      <c r="L318" s="125"/>
    </row>
    <row r="319" spans="1:12" s="5" customFormat="1" ht="21.95" customHeight="1" x14ac:dyDescent="0.5">
      <c r="A319" s="347"/>
      <c r="B319" s="71"/>
      <c r="C319" s="348"/>
      <c r="D319" s="71"/>
      <c r="E319" s="721"/>
      <c r="F319" s="849"/>
      <c r="G319" s="230"/>
      <c r="H319" s="230"/>
      <c r="I319" s="347"/>
      <c r="J319" s="71"/>
      <c r="K319" s="230"/>
      <c r="L319" s="125"/>
    </row>
    <row r="320" spans="1:12" s="5" customFormat="1" ht="21.95" customHeight="1" x14ac:dyDescent="0.5">
      <c r="A320" s="347"/>
      <c r="B320" s="71"/>
      <c r="C320" s="348"/>
      <c r="D320" s="71"/>
      <c r="E320" s="638"/>
      <c r="F320" s="272"/>
      <c r="G320" s="230"/>
      <c r="H320" s="230"/>
      <c r="I320" s="347"/>
      <c r="J320" s="71"/>
      <c r="K320" s="230"/>
      <c r="L320" s="125"/>
    </row>
    <row r="321" spans="1:12" s="5" customFormat="1" ht="21.95" customHeight="1" x14ac:dyDescent="0.5">
      <c r="A321" s="378"/>
      <c r="B321" s="73"/>
      <c r="C321" s="373"/>
      <c r="D321" s="73"/>
      <c r="E321" s="689"/>
      <c r="F321" s="545"/>
      <c r="G321" s="236"/>
      <c r="H321" s="236"/>
      <c r="I321" s="378"/>
      <c r="J321" s="73"/>
      <c r="K321" s="236"/>
      <c r="L321" s="126"/>
    </row>
    <row r="322" spans="1:12" s="5" customFormat="1" ht="21.95" customHeight="1" x14ac:dyDescent="0.5">
      <c r="A322" s="827" t="s">
        <v>2738</v>
      </c>
      <c r="B322" s="827"/>
      <c r="C322" s="827"/>
      <c r="D322" s="827"/>
      <c r="E322" s="827"/>
      <c r="F322" s="827"/>
      <c r="G322" s="827"/>
      <c r="H322" s="827"/>
      <c r="I322" s="827"/>
      <c r="J322" s="856" t="s">
        <v>2737</v>
      </c>
      <c r="K322" s="856"/>
      <c r="L322" s="856"/>
    </row>
    <row r="323" spans="1:12" s="5" customFormat="1" ht="21.95" customHeight="1" x14ac:dyDescent="0.5">
      <c r="A323" s="936"/>
      <c r="B323" s="936"/>
      <c r="C323" s="936"/>
      <c r="D323" s="936"/>
      <c r="E323" s="936"/>
      <c r="F323" s="936"/>
      <c r="G323" s="936"/>
      <c r="H323" s="936"/>
      <c r="I323" s="936"/>
      <c r="J323" s="936"/>
      <c r="K323" s="936"/>
      <c r="L323" s="936"/>
    </row>
    <row r="324" spans="1:12" s="5" customFormat="1" ht="21.95" customHeight="1" x14ac:dyDescent="0.5">
      <c r="A324" s="839" t="s">
        <v>2719</v>
      </c>
      <c r="B324" s="839"/>
      <c r="C324" s="839"/>
      <c r="D324" s="839"/>
      <c r="E324" s="839"/>
      <c r="F324" s="839"/>
      <c r="G324" s="839"/>
      <c r="H324" s="839"/>
      <c r="I324" s="839"/>
      <c r="J324" s="839"/>
      <c r="K324" s="839"/>
      <c r="L324" s="839"/>
    </row>
    <row r="325" spans="1:12" s="5" customFormat="1" ht="21.95" customHeight="1" x14ac:dyDescent="0.5">
      <c r="A325" s="842"/>
      <c r="B325" s="842"/>
      <c r="C325" s="842"/>
      <c r="D325" s="31" t="s">
        <v>63</v>
      </c>
      <c r="E325" s="931" t="s">
        <v>3</v>
      </c>
      <c r="F325" s="932"/>
      <c r="G325" s="932"/>
      <c r="H325" s="933"/>
      <c r="I325" s="16" t="s">
        <v>75</v>
      </c>
      <c r="J325" s="31" t="s">
        <v>65</v>
      </c>
      <c r="K325" s="31" t="s">
        <v>67</v>
      </c>
      <c r="L325" s="31" t="s">
        <v>69</v>
      </c>
    </row>
    <row r="326" spans="1:12" s="5" customFormat="1" ht="21.95" customHeight="1" x14ac:dyDescent="0.5">
      <c r="A326" s="843" t="s">
        <v>61</v>
      </c>
      <c r="B326" s="843" t="s">
        <v>12</v>
      </c>
      <c r="C326" s="843" t="s">
        <v>62</v>
      </c>
      <c r="D326" s="2" t="s">
        <v>64</v>
      </c>
      <c r="E326" s="286">
        <v>2560</v>
      </c>
      <c r="F326" s="260"/>
      <c r="G326" s="16">
        <v>2561</v>
      </c>
      <c r="H326" s="260">
        <v>2562</v>
      </c>
      <c r="I326" s="26" t="s">
        <v>76</v>
      </c>
      <c r="J326" s="2" t="s">
        <v>66</v>
      </c>
      <c r="K326" s="2" t="s">
        <v>68</v>
      </c>
      <c r="L326" s="2" t="s">
        <v>70</v>
      </c>
    </row>
    <row r="327" spans="1:12" s="5" customFormat="1" ht="21.95" customHeight="1" x14ac:dyDescent="0.5">
      <c r="A327" s="844"/>
      <c r="B327" s="844"/>
      <c r="C327" s="844"/>
      <c r="D327" s="3"/>
      <c r="E327" s="238" t="s">
        <v>9</v>
      </c>
      <c r="F327" s="95"/>
      <c r="G327" s="19" t="s">
        <v>9</v>
      </c>
      <c r="H327" s="95" t="s">
        <v>9</v>
      </c>
      <c r="I327" s="95"/>
      <c r="J327" s="3"/>
      <c r="K327" s="3"/>
      <c r="L327" s="8"/>
    </row>
    <row r="328" spans="1:12" s="5" customFormat="1" ht="21.95" customHeight="1" x14ac:dyDescent="0.5">
      <c r="A328" s="347">
        <v>19</v>
      </c>
      <c r="B328" s="71" t="s">
        <v>2366</v>
      </c>
      <c r="C328" s="348" t="s">
        <v>2371</v>
      </c>
      <c r="D328" s="71" t="s">
        <v>2373</v>
      </c>
      <c r="E328" s="687">
        <v>80000</v>
      </c>
      <c r="F328" s="272"/>
      <c r="G328" s="230"/>
      <c r="H328" s="230"/>
      <c r="I328" s="694" t="s">
        <v>11</v>
      </c>
      <c r="J328" s="71" t="s">
        <v>2375</v>
      </c>
      <c r="K328" s="230"/>
      <c r="L328" s="125" t="s">
        <v>922</v>
      </c>
    </row>
    <row r="329" spans="1:12" s="5" customFormat="1" ht="21.95" customHeight="1" x14ac:dyDescent="0.5">
      <c r="A329" s="347"/>
      <c r="B329" s="71" t="s">
        <v>2367</v>
      </c>
      <c r="C329" s="348" t="s">
        <v>2372</v>
      </c>
      <c r="D329" s="71" t="s">
        <v>2374</v>
      </c>
      <c r="E329" s="688" t="s">
        <v>93</v>
      </c>
      <c r="F329" s="272"/>
      <c r="G329" s="230"/>
      <c r="H329" s="230"/>
      <c r="I329" s="17" t="s">
        <v>12</v>
      </c>
      <c r="J329" s="71" t="s">
        <v>2376</v>
      </c>
      <c r="K329" s="230"/>
      <c r="L329" s="125" t="s">
        <v>957</v>
      </c>
    </row>
    <row r="330" spans="1:12" s="5" customFormat="1" ht="21.95" customHeight="1" x14ac:dyDescent="0.5">
      <c r="A330" s="347"/>
      <c r="B330" s="71" t="s">
        <v>2368</v>
      </c>
      <c r="C330" s="348"/>
      <c r="D330" s="71"/>
      <c r="E330" s="638"/>
      <c r="F330" s="272"/>
      <c r="G330" s="230"/>
      <c r="H330" s="230"/>
      <c r="I330" s="347"/>
      <c r="J330" s="71"/>
      <c r="K330" s="230"/>
      <c r="L330" s="125"/>
    </row>
    <row r="331" spans="1:12" s="5" customFormat="1" ht="21.95" customHeight="1" x14ac:dyDescent="0.5">
      <c r="A331" s="347"/>
      <c r="B331" s="71" t="s">
        <v>2369</v>
      </c>
      <c r="C331" s="348"/>
      <c r="D331" s="71"/>
      <c r="E331" s="638"/>
      <c r="F331" s="272"/>
      <c r="G331" s="230"/>
      <c r="H331" s="230"/>
      <c r="I331" s="347"/>
      <c r="J331" s="71"/>
      <c r="K331" s="230"/>
      <c r="L331" s="125"/>
    </row>
    <row r="332" spans="1:12" s="5" customFormat="1" ht="21.95" customHeight="1" x14ac:dyDescent="0.5">
      <c r="A332" s="347"/>
      <c r="B332" s="71" t="s">
        <v>2370</v>
      </c>
      <c r="C332" s="348"/>
      <c r="D332" s="71"/>
      <c r="E332" s="638"/>
      <c r="F332" s="272"/>
      <c r="G332" s="230"/>
      <c r="H332" s="230"/>
      <c r="I332" s="347"/>
      <c r="J332" s="71"/>
      <c r="K332" s="230"/>
      <c r="L332" s="125"/>
    </row>
    <row r="333" spans="1:12" s="5" customFormat="1" ht="21.95" customHeight="1" x14ac:dyDescent="0.5">
      <c r="A333" s="378"/>
      <c r="B333" s="73"/>
      <c r="C333" s="373"/>
      <c r="D333" s="73"/>
      <c r="E333" s="722"/>
      <c r="F333" s="405"/>
      <c r="G333" s="236"/>
      <c r="H333" s="236"/>
      <c r="I333" s="378"/>
      <c r="J333" s="73"/>
      <c r="K333" s="236"/>
      <c r="L333" s="126"/>
    </row>
    <row r="334" spans="1:12" s="5" customFormat="1" ht="21.95" customHeight="1" x14ac:dyDescent="0.5">
      <c r="A334" s="347">
        <v>20</v>
      </c>
      <c r="B334" s="71" t="s">
        <v>2586</v>
      </c>
      <c r="C334" s="41" t="s">
        <v>1161</v>
      </c>
      <c r="D334" s="71" t="s">
        <v>396</v>
      </c>
      <c r="E334" s="679">
        <v>200000</v>
      </c>
      <c r="F334" s="849"/>
      <c r="G334" s="230"/>
      <c r="H334" s="230"/>
      <c r="I334" s="694" t="s">
        <v>11</v>
      </c>
      <c r="J334" s="71" t="s">
        <v>2589</v>
      </c>
      <c r="K334" s="230"/>
      <c r="L334" s="125" t="s">
        <v>922</v>
      </c>
    </row>
    <row r="335" spans="1:12" s="5" customFormat="1" ht="21.95" customHeight="1" x14ac:dyDescent="0.5">
      <c r="A335" s="347"/>
      <c r="B335" s="71" t="s">
        <v>2587</v>
      </c>
      <c r="C335" s="41" t="s">
        <v>1162</v>
      </c>
      <c r="D335" s="71"/>
      <c r="E335" s="629" t="s">
        <v>93</v>
      </c>
      <c r="F335" s="849"/>
      <c r="G335" s="230"/>
      <c r="H335" s="230"/>
      <c r="I335" s="17" t="s">
        <v>12</v>
      </c>
      <c r="J335" s="71" t="s">
        <v>2590</v>
      </c>
      <c r="K335" s="230"/>
      <c r="L335" s="125" t="s">
        <v>957</v>
      </c>
    </row>
    <row r="336" spans="1:12" s="5" customFormat="1" ht="21.95" customHeight="1" x14ac:dyDescent="0.5">
      <c r="A336" s="347"/>
      <c r="B336" s="71" t="s">
        <v>2588</v>
      </c>
      <c r="C336" s="348"/>
      <c r="D336" s="71"/>
      <c r="E336" s="721"/>
      <c r="F336" s="849"/>
      <c r="G336" s="230"/>
      <c r="H336" s="230"/>
      <c r="I336" s="347"/>
      <c r="J336" s="71"/>
      <c r="K336" s="230"/>
      <c r="L336" s="125"/>
    </row>
    <row r="337" spans="1:12" s="5" customFormat="1" ht="21.95" customHeight="1" x14ac:dyDescent="0.5">
      <c r="A337" s="378"/>
      <c r="B337" s="73"/>
      <c r="C337" s="373"/>
      <c r="D337" s="73"/>
      <c r="E337" s="722"/>
      <c r="F337" s="405"/>
      <c r="G337" s="236"/>
      <c r="H337" s="236"/>
      <c r="I337" s="378"/>
      <c r="J337" s="73"/>
      <c r="K337" s="236"/>
      <c r="L337" s="126"/>
    </row>
    <row r="338" spans="1:12" s="5" customFormat="1" ht="21.95" customHeight="1" x14ac:dyDescent="0.5">
      <c r="A338" s="347">
        <v>21</v>
      </c>
      <c r="B338" s="71" t="s">
        <v>2586</v>
      </c>
      <c r="C338" s="41" t="s">
        <v>1161</v>
      </c>
      <c r="D338" s="71" t="s">
        <v>396</v>
      </c>
      <c r="E338" s="679">
        <v>200000</v>
      </c>
      <c r="F338" s="849"/>
      <c r="G338" s="230"/>
      <c r="H338" s="230"/>
      <c r="I338" s="694" t="s">
        <v>11</v>
      </c>
      <c r="J338" s="71" t="s">
        <v>2589</v>
      </c>
      <c r="K338" s="230"/>
      <c r="L338" s="125" t="s">
        <v>922</v>
      </c>
    </row>
    <row r="339" spans="1:12" s="5" customFormat="1" ht="21.95" customHeight="1" x14ac:dyDescent="0.5">
      <c r="A339" s="347"/>
      <c r="B339" s="71" t="s">
        <v>2587</v>
      </c>
      <c r="C339" s="41" t="s">
        <v>1162</v>
      </c>
      <c r="D339" s="71"/>
      <c r="E339" s="629" t="s">
        <v>93</v>
      </c>
      <c r="F339" s="849"/>
      <c r="G339" s="230"/>
      <c r="H339" s="230"/>
      <c r="I339" s="17" t="s">
        <v>12</v>
      </c>
      <c r="J339" s="71" t="s">
        <v>2590</v>
      </c>
      <c r="K339" s="230"/>
      <c r="L339" s="125" t="s">
        <v>957</v>
      </c>
    </row>
    <row r="340" spans="1:12" s="5" customFormat="1" ht="21.95" customHeight="1" x14ac:dyDescent="0.5">
      <c r="A340" s="347"/>
      <c r="B340" s="71" t="s">
        <v>2591</v>
      </c>
      <c r="C340" s="348"/>
      <c r="D340" s="71"/>
      <c r="E340" s="721"/>
      <c r="F340" s="849"/>
      <c r="G340" s="230"/>
      <c r="H340" s="230"/>
      <c r="I340" s="347"/>
      <c r="J340" s="71"/>
      <c r="K340" s="230"/>
      <c r="L340" s="125"/>
    </row>
    <row r="341" spans="1:12" s="5" customFormat="1" ht="21.95" customHeight="1" x14ac:dyDescent="0.5">
      <c r="A341" s="347"/>
      <c r="B341" s="71"/>
      <c r="C341" s="348"/>
      <c r="D341" s="71"/>
      <c r="E341" s="721"/>
      <c r="F341" s="849"/>
      <c r="G341" s="230"/>
      <c r="H341" s="230"/>
      <c r="I341" s="347"/>
      <c r="J341" s="71"/>
      <c r="K341" s="230"/>
      <c r="L341" s="125"/>
    </row>
    <row r="342" spans="1:12" s="5" customFormat="1" ht="21.95" customHeight="1" x14ac:dyDescent="0.5">
      <c r="A342" s="347"/>
      <c r="B342" s="71"/>
      <c r="C342" s="348"/>
      <c r="D342" s="71"/>
      <c r="E342" s="721"/>
      <c r="F342" s="849"/>
      <c r="G342" s="230"/>
      <c r="H342" s="230"/>
      <c r="I342" s="347"/>
      <c r="J342" s="71"/>
      <c r="K342" s="230"/>
      <c r="L342" s="125"/>
    </row>
    <row r="343" spans="1:12" s="5" customFormat="1" ht="21.95" customHeight="1" x14ac:dyDescent="0.5">
      <c r="A343" s="347"/>
      <c r="B343" s="71"/>
      <c r="C343" s="348"/>
      <c r="D343" s="71"/>
      <c r="E343" s="721"/>
      <c r="F343" s="849"/>
      <c r="G343" s="230"/>
      <c r="H343" s="230"/>
      <c r="I343" s="347"/>
      <c r="J343" s="71"/>
      <c r="K343" s="230"/>
      <c r="L343" s="125"/>
    </row>
    <row r="344" spans="1:12" s="5" customFormat="1" ht="21.95" customHeight="1" x14ac:dyDescent="0.5">
      <c r="A344" s="378"/>
      <c r="B344" s="73"/>
      <c r="C344" s="373"/>
      <c r="D344" s="73"/>
      <c r="E344" s="722"/>
      <c r="F344" s="405"/>
      <c r="G344" s="236"/>
      <c r="H344" s="236"/>
      <c r="I344" s="378"/>
      <c r="J344" s="73"/>
      <c r="K344" s="236"/>
      <c r="L344" s="126"/>
    </row>
    <row r="345" spans="1:12" s="368" customFormat="1" ht="21.95" customHeight="1" x14ac:dyDescent="0.5">
      <c r="A345" s="827" t="s">
        <v>2738</v>
      </c>
      <c r="B345" s="827"/>
      <c r="C345" s="827"/>
      <c r="D345" s="827"/>
      <c r="E345" s="827"/>
      <c r="F345" s="827"/>
      <c r="G345" s="827"/>
      <c r="H345" s="827"/>
      <c r="I345" s="827"/>
      <c r="J345" s="856" t="s">
        <v>2737</v>
      </c>
      <c r="K345" s="856"/>
      <c r="L345" s="856"/>
    </row>
    <row r="346" spans="1:12" ht="21.95" customHeight="1" x14ac:dyDescent="0.5">
      <c r="A346" s="936"/>
      <c r="B346" s="936"/>
      <c r="C346" s="936"/>
      <c r="D346" s="936"/>
      <c r="E346" s="936"/>
      <c r="F346" s="936"/>
      <c r="G346" s="936"/>
      <c r="H346" s="936"/>
      <c r="I346" s="936"/>
      <c r="J346" s="936"/>
      <c r="K346" s="936"/>
      <c r="L346" s="936"/>
    </row>
    <row r="347" spans="1:12" ht="21.95" customHeight="1" x14ac:dyDescent="0.5">
      <c r="A347" s="839" t="s">
        <v>2720</v>
      </c>
      <c r="B347" s="839"/>
      <c r="C347" s="839"/>
      <c r="D347" s="839"/>
      <c r="E347" s="839"/>
      <c r="F347" s="839"/>
      <c r="G347" s="839"/>
      <c r="H347" s="839"/>
      <c r="I347" s="839"/>
      <c r="J347" s="839"/>
      <c r="K347" s="839"/>
      <c r="L347" s="839"/>
    </row>
    <row r="348" spans="1:12" ht="21.95" customHeight="1" x14ac:dyDescent="0.5">
      <c r="A348" s="857" t="s">
        <v>81</v>
      </c>
      <c r="D348" s="235"/>
      <c r="E348" s="235"/>
      <c r="F348" s="235"/>
      <c r="G348" s="235"/>
      <c r="H348" s="235"/>
      <c r="I348" s="235"/>
      <c r="J348" s="235"/>
      <c r="K348" s="235"/>
      <c r="L348" s="235"/>
    </row>
    <row r="349" spans="1:12" s="384" customFormat="1" ht="21.95" customHeight="1" x14ac:dyDescent="0.5">
      <c r="A349" s="857" t="s">
        <v>88</v>
      </c>
      <c r="B349" s="1"/>
      <c r="C349" s="1"/>
      <c r="D349" s="857"/>
      <c r="E349" s="857"/>
      <c r="F349" s="857"/>
      <c r="G349" s="857"/>
      <c r="H349" s="857"/>
      <c r="I349" s="857"/>
      <c r="J349" s="857"/>
      <c r="K349" s="857"/>
      <c r="L349" s="857"/>
    </row>
    <row r="350" spans="1:12" s="5" customFormat="1" ht="21.95" customHeight="1" x14ac:dyDescent="0.5">
      <c r="A350" s="857" t="s">
        <v>57</v>
      </c>
      <c r="B350" s="1"/>
      <c r="C350" s="27"/>
      <c r="D350" s="27"/>
      <c r="E350" s="6"/>
      <c r="J350" s="857"/>
      <c r="K350" s="857"/>
      <c r="L350" s="857"/>
    </row>
    <row r="351" spans="1:12" s="384" customFormat="1" ht="21.95" customHeight="1" x14ac:dyDescent="0.5">
      <c r="A351" s="28" t="s">
        <v>59</v>
      </c>
      <c r="B351" s="28"/>
      <c r="C351" s="28"/>
      <c r="D351" s="28"/>
      <c r="E351" s="103"/>
      <c r="F351" s="103"/>
      <c r="G351" s="103"/>
      <c r="H351" s="103"/>
      <c r="I351" s="103"/>
      <c r="J351" s="33"/>
      <c r="K351" s="33"/>
      <c r="L351" s="33"/>
    </row>
    <row r="352" spans="1:12" s="384" customFormat="1" ht="21.95" customHeight="1" x14ac:dyDescent="0.5">
      <c r="A352" s="842"/>
      <c r="B352" s="11"/>
      <c r="C352" s="11"/>
      <c r="D352" s="31" t="s">
        <v>63</v>
      </c>
      <c r="E352" s="12" t="s">
        <v>73</v>
      </c>
      <c r="F352" s="13"/>
      <c r="G352" s="13"/>
      <c r="H352" s="14"/>
      <c r="I352" s="16" t="s">
        <v>75</v>
      </c>
      <c r="J352" s="31" t="s">
        <v>65</v>
      </c>
      <c r="K352" s="15" t="s">
        <v>67</v>
      </c>
      <c r="L352" s="31" t="s">
        <v>69</v>
      </c>
    </row>
    <row r="353" spans="1:18" ht="21.95" customHeight="1" x14ac:dyDescent="0.5">
      <c r="A353" s="843" t="s">
        <v>61</v>
      </c>
      <c r="B353" s="843" t="s">
        <v>12</v>
      </c>
      <c r="C353" s="843" t="s">
        <v>62</v>
      </c>
      <c r="D353" s="2" t="s">
        <v>64</v>
      </c>
      <c r="E353" s="286">
        <v>2560</v>
      </c>
      <c r="F353" s="288"/>
      <c r="G353" s="37">
        <v>2561</v>
      </c>
      <c r="H353" s="37">
        <v>2562</v>
      </c>
      <c r="I353" s="26" t="s">
        <v>76</v>
      </c>
      <c r="J353" s="2" t="s">
        <v>66</v>
      </c>
      <c r="K353" s="17" t="s">
        <v>68</v>
      </c>
      <c r="L353" s="2" t="s">
        <v>70</v>
      </c>
    </row>
    <row r="354" spans="1:18" s="368" customFormat="1" ht="21.95" customHeight="1" x14ac:dyDescent="0.5">
      <c r="A354" s="844"/>
      <c r="B354" s="18"/>
      <c r="C354" s="18"/>
      <c r="D354" s="3"/>
      <c r="E354" s="238" t="s">
        <v>9</v>
      </c>
      <c r="F354" s="95"/>
      <c r="G354" s="19" t="s">
        <v>9</v>
      </c>
      <c r="H354" s="19" t="s">
        <v>9</v>
      </c>
      <c r="I354" s="95"/>
      <c r="J354" s="20"/>
      <c r="K354" s="20"/>
      <c r="L354" s="20"/>
    </row>
    <row r="355" spans="1:18" s="368" customFormat="1" ht="21.95" customHeight="1" x14ac:dyDescent="0.5">
      <c r="A355" s="371">
        <v>1</v>
      </c>
      <c r="B355" s="348" t="s">
        <v>1363</v>
      </c>
      <c r="C355" s="10" t="s">
        <v>1055</v>
      </c>
      <c r="D355" s="7" t="s">
        <v>1365</v>
      </c>
      <c r="E355" s="386">
        <v>300000</v>
      </c>
      <c r="F355" s="387"/>
      <c r="G355" s="388"/>
      <c r="H355" s="375"/>
      <c r="I355" s="694" t="s">
        <v>11</v>
      </c>
      <c r="J355" s="7" t="s">
        <v>1010</v>
      </c>
      <c r="K355" s="384"/>
      <c r="L355" s="31" t="s">
        <v>134</v>
      </c>
      <c r="M355" s="601">
        <f>E355+E359+E363+E374+E378+E382+E386</f>
        <v>9750000</v>
      </c>
      <c r="N355" s="368">
        <v>7</v>
      </c>
      <c r="O355" s="368">
        <v>1</v>
      </c>
      <c r="P355" s="601">
        <f>G359+G374</f>
        <v>1450000</v>
      </c>
      <c r="Q355" s="368">
        <v>1</v>
      </c>
      <c r="R355" s="601">
        <f>H359+H374</f>
        <v>1450000</v>
      </c>
    </row>
    <row r="356" spans="1:18" s="368" customFormat="1" ht="21.95" customHeight="1" x14ac:dyDescent="0.5">
      <c r="A356" s="371"/>
      <c r="B356" s="348" t="s">
        <v>1364</v>
      </c>
      <c r="C356" s="10" t="s">
        <v>1056</v>
      </c>
      <c r="D356" s="7" t="s">
        <v>1057</v>
      </c>
      <c r="E356" s="60" t="s">
        <v>1058</v>
      </c>
      <c r="F356" s="234"/>
      <c r="G356" s="389"/>
      <c r="H356" s="384"/>
      <c r="I356" s="17" t="s">
        <v>12</v>
      </c>
      <c r="J356" s="7" t="s">
        <v>1072</v>
      </c>
      <c r="K356" s="384"/>
      <c r="L356" s="665"/>
    </row>
    <row r="357" spans="1:18" s="368" customFormat="1" ht="21.95" customHeight="1" x14ac:dyDescent="0.5">
      <c r="A357" s="371"/>
      <c r="B357" s="348"/>
      <c r="C357" s="10" t="s">
        <v>1059</v>
      </c>
      <c r="D357" s="7"/>
      <c r="E357" s="636"/>
      <c r="F357" s="234"/>
      <c r="G357" s="390"/>
      <c r="H357" s="7"/>
      <c r="I357" s="7"/>
      <c r="J357" s="348" t="s">
        <v>1073</v>
      </c>
      <c r="K357" s="384"/>
      <c r="L357" s="665"/>
    </row>
    <row r="358" spans="1:18" s="368" customFormat="1" ht="21.95" customHeight="1" x14ac:dyDescent="0.5">
      <c r="A358" s="350"/>
      <c r="B358" s="373"/>
      <c r="C358" s="373"/>
      <c r="D358" s="376"/>
      <c r="E358" s="637"/>
      <c r="F358" s="383"/>
      <c r="G358" s="382"/>
      <c r="H358" s="373"/>
      <c r="I358" s="373"/>
      <c r="J358" s="373"/>
      <c r="K358" s="384"/>
      <c r="L358" s="383"/>
    </row>
    <row r="359" spans="1:18" s="368" customFormat="1" ht="21.95" customHeight="1" x14ac:dyDescent="0.5">
      <c r="A359" s="230">
        <v>2</v>
      </c>
      <c r="B359" s="690" t="s">
        <v>436</v>
      </c>
      <c r="C359" s="723" t="s">
        <v>1366</v>
      </c>
      <c r="D359" s="692" t="s">
        <v>439</v>
      </c>
      <c r="E359" s="693">
        <v>800000</v>
      </c>
      <c r="F359" s="272"/>
      <c r="G359" s="693">
        <v>800000</v>
      </c>
      <c r="H359" s="693">
        <v>800000</v>
      </c>
      <c r="I359" s="848" t="s">
        <v>11</v>
      </c>
      <c r="J359" s="690" t="s">
        <v>440</v>
      </c>
      <c r="K359" s="230"/>
      <c r="L359" s="268" t="s">
        <v>134</v>
      </c>
      <c r="N359" s="914">
        <f>H359+H374</f>
        <v>1450000</v>
      </c>
    </row>
    <row r="360" spans="1:18" s="368" customFormat="1" ht="21.95" customHeight="1" x14ac:dyDescent="0.5">
      <c r="A360" s="230"/>
      <c r="B360" s="154" t="s">
        <v>437</v>
      </c>
      <c r="C360" s="524" t="s">
        <v>369</v>
      </c>
      <c r="D360" s="154"/>
      <c r="E360" s="688" t="s">
        <v>93</v>
      </c>
      <c r="F360" s="272"/>
      <c r="G360" s="688" t="s">
        <v>93</v>
      </c>
      <c r="H360" s="688" t="s">
        <v>93</v>
      </c>
      <c r="I360" s="17" t="s">
        <v>12</v>
      </c>
      <c r="J360" s="154"/>
      <c r="K360" s="230"/>
      <c r="L360" s="125"/>
    </row>
    <row r="361" spans="1:18" s="368" customFormat="1" ht="21.95" customHeight="1" x14ac:dyDescent="0.5">
      <c r="A361" s="230"/>
      <c r="B361" s="230" t="s">
        <v>438</v>
      </c>
      <c r="C361" s="379"/>
      <c r="D361" s="379"/>
      <c r="E361" s="638"/>
      <c r="F361" s="272"/>
      <c r="G361" s="379"/>
      <c r="H361" s="230"/>
      <c r="I361" s="849"/>
      <c r="J361" s="379"/>
      <c r="K361" s="230"/>
      <c r="L361" s="807"/>
    </row>
    <row r="362" spans="1:18" s="368" customFormat="1" ht="21.95" customHeight="1" x14ac:dyDescent="0.5">
      <c r="A362" s="236"/>
      <c r="B362" s="230"/>
      <c r="C362" s="379"/>
      <c r="D362" s="379"/>
      <c r="E362" s="638"/>
      <c r="F362" s="272"/>
      <c r="G362" s="381"/>
      <c r="H362" s="236"/>
      <c r="I362" s="405"/>
      <c r="J362" s="379"/>
      <c r="K362" s="230"/>
      <c r="L362" s="807"/>
    </row>
    <row r="363" spans="1:18" s="368" customFormat="1" ht="21.95" customHeight="1" x14ac:dyDescent="0.5">
      <c r="A363" s="230">
        <v>3</v>
      </c>
      <c r="B363" s="690" t="s">
        <v>1138</v>
      </c>
      <c r="C363" s="375" t="s">
        <v>1151</v>
      </c>
      <c r="D363" s="692" t="s">
        <v>1139</v>
      </c>
      <c r="E363" s="693">
        <v>300000</v>
      </c>
      <c r="F363" s="272"/>
      <c r="G363" s="379"/>
      <c r="H363" s="230"/>
      <c r="I363" s="694" t="s">
        <v>11</v>
      </c>
      <c r="J363" s="375" t="s">
        <v>1137</v>
      </c>
      <c r="K363" s="230"/>
      <c r="L363" s="268" t="s">
        <v>1140</v>
      </c>
    </row>
    <row r="364" spans="1:18" s="368" customFormat="1" ht="21.95" customHeight="1" x14ac:dyDescent="0.5">
      <c r="A364" s="230"/>
      <c r="B364" s="154" t="s">
        <v>1142</v>
      </c>
      <c r="C364" s="348" t="s">
        <v>1367</v>
      </c>
      <c r="D364" s="154"/>
      <c r="E364" s="700" t="s">
        <v>2354</v>
      </c>
      <c r="F364" s="272"/>
      <c r="G364" s="379"/>
      <c r="H364" s="231"/>
      <c r="I364" s="17" t="s">
        <v>12</v>
      </c>
      <c r="J364" s="41" t="s">
        <v>451</v>
      </c>
      <c r="K364" s="230"/>
      <c r="L364" s="125" t="s">
        <v>1141</v>
      </c>
    </row>
    <row r="365" spans="1:18" s="368" customFormat="1" ht="21.95" customHeight="1" x14ac:dyDescent="0.5">
      <c r="A365" s="230"/>
      <c r="B365" s="230" t="s">
        <v>1143</v>
      </c>
      <c r="C365" s="379"/>
      <c r="D365" s="379"/>
      <c r="E365" s="638"/>
      <c r="F365" s="272"/>
      <c r="G365" s="379"/>
      <c r="H365" s="230"/>
      <c r="I365" s="849"/>
      <c r="J365" s="379"/>
      <c r="K365" s="230"/>
      <c r="L365" s="379"/>
    </row>
    <row r="366" spans="1:18" s="368" customFormat="1" ht="21.95" customHeight="1" x14ac:dyDescent="0.5">
      <c r="A366" s="230"/>
      <c r="B366" s="230"/>
      <c r="C366" s="379"/>
      <c r="D366" s="379"/>
      <c r="E366" s="721"/>
      <c r="F366" s="849"/>
      <c r="G366" s="379"/>
      <c r="H366" s="230"/>
      <c r="I366" s="849"/>
      <c r="J366" s="379"/>
      <c r="K366" s="230"/>
      <c r="L366" s="379"/>
    </row>
    <row r="367" spans="1:18" s="368" customFormat="1" ht="21.95" customHeight="1" x14ac:dyDescent="0.5">
      <c r="A367" s="236"/>
      <c r="B367" s="236"/>
      <c r="C367" s="381"/>
      <c r="D367" s="381"/>
      <c r="E367" s="689"/>
      <c r="F367" s="545"/>
      <c r="G367" s="381"/>
      <c r="H367" s="236"/>
      <c r="I367" s="405"/>
      <c r="J367" s="381"/>
      <c r="K367" s="236"/>
      <c r="L367" s="381"/>
    </row>
    <row r="368" spans="1:18" s="368" customFormat="1" ht="21.95" customHeight="1" x14ac:dyDescent="0.5">
      <c r="A368" s="827" t="s">
        <v>2738</v>
      </c>
      <c r="B368" s="827"/>
      <c r="C368" s="827"/>
      <c r="D368" s="827"/>
      <c r="E368" s="827"/>
      <c r="F368" s="827"/>
      <c r="G368" s="827"/>
      <c r="H368" s="827"/>
      <c r="I368" s="827"/>
      <c r="J368" s="856" t="s">
        <v>2737</v>
      </c>
      <c r="K368" s="856"/>
      <c r="L368" s="856"/>
    </row>
    <row r="369" spans="1:12" s="368" customFormat="1" ht="21.95" customHeight="1" x14ac:dyDescent="0.5">
      <c r="A369" s="936"/>
      <c r="B369" s="936"/>
      <c r="C369" s="936"/>
      <c r="D369" s="936"/>
      <c r="E369" s="936"/>
      <c r="F369" s="936"/>
      <c r="G369" s="936"/>
      <c r="H369" s="936"/>
      <c r="I369" s="936"/>
      <c r="J369" s="936"/>
      <c r="K369" s="936"/>
      <c r="L369" s="936"/>
    </row>
    <row r="370" spans="1:12" s="368" customFormat="1" ht="21.95" customHeight="1" x14ac:dyDescent="0.5">
      <c r="A370" s="839" t="s">
        <v>2721</v>
      </c>
      <c r="B370" s="839"/>
      <c r="C370" s="839"/>
      <c r="D370" s="839"/>
      <c r="E370" s="839"/>
      <c r="F370" s="839"/>
      <c r="G370" s="839"/>
      <c r="H370" s="839"/>
      <c r="I370" s="839"/>
      <c r="J370" s="839"/>
      <c r="K370" s="839"/>
      <c r="L370" s="839"/>
    </row>
    <row r="371" spans="1:12" s="368" customFormat="1" ht="21.95" customHeight="1" x14ac:dyDescent="0.5">
      <c r="A371" s="842"/>
      <c r="B371" s="11"/>
      <c r="C371" s="11"/>
      <c r="D371" s="31" t="s">
        <v>63</v>
      </c>
      <c r="E371" s="12" t="s">
        <v>73</v>
      </c>
      <c r="F371" s="13"/>
      <c r="G371" s="13"/>
      <c r="H371" s="14"/>
      <c r="I371" s="16" t="s">
        <v>75</v>
      </c>
      <c r="J371" s="31" t="s">
        <v>65</v>
      </c>
      <c r="K371" s="15" t="s">
        <v>67</v>
      </c>
      <c r="L371" s="31" t="s">
        <v>69</v>
      </c>
    </row>
    <row r="372" spans="1:12" s="368" customFormat="1" ht="21.95" customHeight="1" x14ac:dyDescent="0.5">
      <c r="A372" s="843" t="s">
        <v>61</v>
      </c>
      <c r="B372" s="843" t="s">
        <v>12</v>
      </c>
      <c r="C372" s="843" t="s">
        <v>62</v>
      </c>
      <c r="D372" s="2" t="s">
        <v>64</v>
      </c>
      <c r="E372" s="286">
        <v>2560</v>
      </c>
      <c r="F372" s="288"/>
      <c r="G372" s="37">
        <v>2561</v>
      </c>
      <c r="H372" s="37">
        <v>2562</v>
      </c>
      <c r="I372" s="26" t="s">
        <v>76</v>
      </c>
      <c r="J372" s="2" t="s">
        <v>66</v>
      </c>
      <c r="K372" s="17" t="s">
        <v>68</v>
      </c>
      <c r="L372" s="2" t="s">
        <v>70</v>
      </c>
    </row>
    <row r="373" spans="1:12" s="368" customFormat="1" ht="21.95" customHeight="1" x14ac:dyDescent="0.5">
      <c r="A373" s="844"/>
      <c r="B373" s="18"/>
      <c r="C373" s="18"/>
      <c r="D373" s="3"/>
      <c r="E373" s="238" t="s">
        <v>9</v>
      </c>
      <c r="F373" s="95"/>
      <c r="G373" s="19" t="s">
        <v>9</v>
      </c>
      <c r="H373" s="19" t="s">
        <v>9</v>
      </c>
      <c r="I373" s="95"/>
      <c r="J373" s="20"/>
      <c r="K373" s="20"/>
      <c r="L373" s="20"/>
    </row>
    <row r="374" spans="1:12" s="368" customFormat="1" ht="21.95" customHeight="1" x14ac:dyDescent="0.5">
      <c r="A374" s="347">
        <v>4</v>
      </c>
      <c r="B374" s="71" t="s">
        <v>1150</v>
      </c>
      <c r="C374" s="348" t="s">
        <v>1151</v>
      </c>
      <c r="D374" s="71" t="s">
        <v>1172</v>
      </c>
      <c r="E374" s="724">
        <v>650000</v>
      </c>
      <c r="F374" s="272"/>
      <c r="G374" s="724">
        <v>650000</v>
      </c>
      <c r="H374" s="724">
        <v>650000</v>
      </c>
      <c r="I374" s="848" t="s">
        <v>11</v>
      </c>
      <c r="J374" s="348" t="s">
        <v>1137</v>
      </c>
      <c r="K374" s="379"/>
      <c r="L374" s="125" t="s">
        <v>134</v>
      </c>
    </row>
    <row r="375" spans="1:12" s="368" customFormat="1" ht="21.95" customHeight="1" x14ac:dyDescent="0.5">
      <c r="A375" s="347"/>
      <c r="B375" s="71" t="s">
        <v>1173</v>
      </c>
      <c r="C375" s="348" t="s">
        <v>1152</v>
      </c>
      <c r="D375" s="71"/>
      <c r="E375" s="688" t="s">
        <v>93</v>
      </c>
      <c r="F375" s="272"/>
      <c r="G375" s="688" t="s">
        <v>93</v>
      </c>
      <c r="H375" s="688" t="s">
        <v>93</v>
      </c>
      <c r="I375" s="17" t="s">
        <v>12</v>
      </c>
      <c r="J375" s="41" t="s">
        <v>451</v>
      </c>
      <c r="K375" s="230"/>
      <c r="L375" s="2"/>
    </row>
    <row r="376" spans="1:12" s="368" customFormat="1" ht="21.95" customHeight="1" x14ac:dyDescent="0.5">
      <c r="A376" s="154"/>
      <c r="B376" s="154" t="s">
        <v>1143</v>
      </c>
      <c r="C376" s="230"/>
      <c r="D376" s="230"/>
      <c r="E376" s="638"/>
      <c r="F376" s="272"/>
      <c r="G376" s="725"/>
      <c r="H376" s="230"/>
      <c r="I376" s="154"/>
      <c r="J376" s="230"/>
      <c r="K376" s="230"/>
      <c r="L376" s="231"/>
    </row>
    <row r="377" spans="1:12" s="368" customFormat="1" ht="21.95" customHeight="1" x14ac:dyDescent="0.5">
      <c r="A377" s="378"/>
      <c r="B377" s="73"/>
      <c r="C377" s="73"/>
      <c r="D377" s="73"/>
      <c r="E377" s="689"/>
      <c r="F377" s="545"/>
      <c r="G377" s="722"/>
      <c r="H377" s="236"/>
      <c r="I377" s="726"/>
      <c r="J377" s="73"/>
      <c r="K377" s="236"/>
      <c r="L377" s="126"/>
    </row>
    <row r="378" spans="1:12" s="368" customFormat="1" ht="21.95" customHeight="1" x14ac:dyDescent="0.5">
      <c r="A378" s="347">
        <v>5</v>
      </c>
      <c r="B378" s="71" t="s">
        <v>1144</v>
      </c>
      <c r="C378" s="348" t="s">
        <v>1151</v>
      </c>
      <c r="D378" s="71" t="s">
        <v>1146</v>
      </c>
      <c r="E378" s="687">
        <v>6400000</v>
      </c>
      <c r="F378" s="272"/>
      <c r="G378" s="230"/>
      <c r="H378" s="230"/>
      <c r="I378" s="694" t="s">
        <v>11</v>
      </c>
      <c r="J378" s="375" t="s">
        <v>1137</v>
      </c>
      <c r="K378" s="379"/>
      <c r="L378" s="268" t="s">
        <v>134</v>
      </c>
    </row>
    <row r="379" spans="1:12" s="368" customFormat="1" ht="21.95" customHeight="1" x14ac:dyDescent="0.5">
      <c r="A379" s="347"/>
      <c r="B379" s="71" t="s">
        <v>1145</v>
      </c>
      <c r="C379" s="348" t="s">
        <v>1152</v>
      </c>
      <c r="D379" s="71" t="s">
        <v>1171</v>
      </c>
      <c r="E379" s="688" t="s">
        <v>93</v>
      </c>
      <c r="F379" s="272"/>
      <c r="G379" s="230"/>
      <c r="H379" s="230"/>
      <c r="I379" s="17" t="s">
        <v>12</v>
      </c>
      <c r="J379" s="41" t="s">
        <v>451</v>
      </c>
      <c r="K379" s="230"/>
      <c r="L379" s="2"/>
    </row>
    <row r="380" spans="1:12" s="368" customFormat="1" ht="21.95" customHeight="1" x14ac:dyDescent="0.5">
      <c r="A380" s="347"/>
      <c r="B380" s="71" t="s">
        <v>1148</v>
      </c>
      <c r="C380" s="348"/>
      <c r="D380" s="71" t="s">
        <v>1149</v>
      </c>
      <c r="E380" s="638"/>
      <c r="F380" s="272"/>
      <c r="G380" s="230"/>
      <c r="H380" s="230"/>
      <c r="I380" s="347"/>
      <c r="J380" s="71"/>
      <c r="K380" s="230"/>
      <c r="L380" s="125"/>
    </row>
    <row r="381" spans="1:12" s="368" customFormat="1" ht="21.95" customHeight="1" x14ac:dyDescent="0.5">
      <c r="A381" s="378"/>
      <c r="B381" s="73"/>
      <c r="C381" s="373"/>
      <c r="D381" s="73"/>
      <c r="E381" s="689"/>
      <c r="F381" s="545"/>
      <c r="G381" s="236"/>
      <c r="H381" s="236"/>
      <c r="I381" s="378"/>
      <c r="J381" s="71"/>
      <c r="K381" s="230"/>
      <c r="L381" s="125"/>
    </row>
    <row r="382" spans="1:12" s="368" customFormat="1" ht="21.95" customHeight="1" x14ac:dyDescent="0.5">
      <c r="A382" s="347">
        <v>6</v>
      </c>
      <c r="B382" s="71" t="s">
        <v>1150</v>
      </c>
      <c r="C382" s="348" t="s">
        <v>1151</v>
      </c>
      <c r="D382" s="839" t="s">
        <v>1154</v>
      </c>
      <c r="E382" s="687">
        <v>800000</v>
      </c>
      <c r="F382" s="272"/>
      <c r="G382" s="230"/>
      <c r="H382" s="230"/>
      <c r="I382" s="694" t="s">
        <v>11</v>
      </c>
      <c r="J382" s="375" t="s">
        <v>1137</v>
      </c>
      <c r="K382" s="379"/>
      <c r="L382" s="268" t="s">
        <v>134</v>
      </c>
    </row>
    <row r="383" spans="1:12" s="368" customFormat="1" ht="21.95" customHeight="1" x14ac:dyDescent="0.5">
      <c r="A383" s="347"/>
      <c r="B383" s="71" t="s">
        <v>1147</v>
      </c>
      <c r="C383" s="348" t="s">
        <v>1152</v>
      </c>
      <c r="D383" s="71" t="s">
        <v>1153</v>
      </c>
      <c r="E383" s="688" t="s">
        <v>93</v>
      </c>
      <c r="F383" s="272"/>
      <c r="G383" s="230"/>
      <c r="H383" s="230"/>
      <c r="I383" s="17" t="s">
        <v>12</v>
      </c>
      <c r="J383" s="41" t="s">
        <v>451</v>
      </c>
      <c r="K383" s="230"/>
      <c r="L383" s="2"/>
    </row>
    <row r="384" spans="1:12" s="368" customFormat="1" ht="21.95" customHeight="1" x14ac:dyDescent="0.5">
      <c r="A384" s="347"/>
      <c r="B384" s="71" t="s">
        <v>1148</v>
      </c>
      <c r="C384" s="348"/>
      <c r="D384" s="71"/>
      <c r="E384" s="638"/>
      <c r="F384" s="272"/>
      <c r="G384" s="230"/>
      <c r="H384" s="230"/>
      <c r="I384" s="347"/>
      <c r="J384" s="71"/>
      <c r="K384" s="230"/>
      <c r="L384" s="125"/>
    </row>
    <row r="385" spans="1:12" s="368" customFormat="1" ht="21.95" customHeight="1" x14ac:dyDescent="0.5">
      <c r="A385" s="378"/>
      <c r="B385" s="73"/>
      <c r="C385" s="373"/>
      <c r="D385" s="115"/>
      <c r="E385" s="689"/>
      <c r="F385" s="545"/>
      <c r="G385" s="236"/>
      <c r="H385" s="236"/>
      <c r="I385" s="378"/>
      <c r="J385" s="73"/>
      <c r="K385" s="236"/>
      <c r="L385" s="126"/>
    </row>
    <row r="386" spans="1:12" s="368" customFormat="1" ht="21.95" customHeight="1" x14ac:dyDescent="0.5">
      <c r="A386" s="347">
        <v>7</v>
      </c>
      <c r="B386" s="71" t="s">
        <v>1150</v>
      </c>
      <c r="C386" s="348" t="s">
        <v>1151</v>
      </c>
      <c r="D386" s="839" t="s">
        <v>1154</v>
      </c>
      <c r="E386" s="687">
        <v>500000</v>
      </c>
      <c r="F386" s="272"/>
      <c r="G386" s="230"/>
      <c r="H386" s="230"/>
      <c r="I386" s="694" t="s">
        <v>11</v>
      </c>
      <c r="J386" s="375" t="s">
        <v>1137</v>
      </c>
      <c r="K386" s="379"/>
      <c r="L386" s="268" t="s">
        <v>134</v>
      </c>
    </row>
    <row r="387" spans="1:12" s="368" customFormat="1" ht="21.95" customHeight="1" x14ac:dyDescent="0.5">
      <c r="A387" s="347"/>
      <c r="B387" s="71" t="s">
        <v>1163</v>
      </c>
      <c r="C387" s="348" t="s">
        <v>1152</v>
      </c>
      <c r="D387" s="71" t="s">
        <v>1174</v>
      </c>
      <c r="E387" s="688" t="s">
        <v>93</v>
      </c>
      <c r="F387" s="272"/>
      <c r="G387" s="230"/>
      <c r="H387" s="230"/>
      <c r="I387" s="17" t="s">
        <v>12</v>
      </c>
      <c r="J387" s="41" t="s">
        <v>451</v>
      </c>
      <c r="K387" s="230"/>
      <c r="L387" s="2"/>
    </row>
    <row r="388" spans="1:12" s="368" customFormat="1" ht="21.95" customHeight="1" x14ac:dyDescent="0.5">
      <c r="A388" s="347"/>
      <c r="B388" s="71" t="s">
        <v>1148</v>
      </c>
      <c r="C388" s="348"/>
      <c r="D388" s="71"/>
      <c r="E388" s="638"/>
      <c r="F388" s="272"/>
      <c r="G388" s="230"/>
      <c r="H388" s="230"/>
      <c r="I388" s="347"/>
      <c r="J388" s="71"/>
      <c r="K388" s="230"/>
      <c r="L388" s="125"/>
    </row>
    <row r="389" spans="1:12" s="368" customFormat="1" ht="21.95" customHeight="1" x14ac:dyDescent="0.5">
      <c r="A389" s="347"/>
      <c r="B389" s="71"/>
      <c r="C389" s="348"/>
      <c r="D389" s="71"/>
      <c r="E389" s="721"/>
      <c r="F389" s="849"/>
      <c r="G389" s="230"/>
      <c r="H389" s="230"/>
      <c r="I389" s="347"/>
      <c r="J389" s="71"/>
      <c r="K389" s="230"/>
      <c r="L389" s="125"/>
    </row>
    <row r="390" spans="1:12" s="368" customFormat="1" ht="21.95" customHeight="1" x14ac:dyDescent="0.5">
      <c r="A390" s="378"/>
      <c r="B390" s="73"/>
      <c r="C390" s="373"/>
      <c r="D390" s="73"/>
      <c r="E390" s="689"/>
      <c r="F390" s="545"/>
      <c r="G390" s="236"/>
      <c r="H390" s="236"/>
      <c r="I390" s="378"/>
      <c r="J390" s="73"/>
      <c r="K390" s="236"/>
      <c r="L390" s="126"/>
    </row>
    <row r="391" spans="1:12" ht="21.95" customHeight="1" x14ac:dyDescent="0.5">
      <c r="A391" s="827" t="s">
        <v>2738</v>
      </c>
      <c r="B391" s="827"/>
      <c r="C391" s="827"/>
      <c r="D391" s="827"/>
      <c r="E391" s="827"/>
      <c r="F391" s="827"/>
      <c r="G391" s="827"/>
      <c r="H391" s="827"/>
      <c r="I391" s="827"/>
      <c r="J391" s="856" t="s">
        <v>2737</v>
      </c>
      <c r="K391" s="856"/>
      <c r="L391" s="856"/>
    </row>
    <row r="392" spans="1:12" ht="21.95" customHeight="1" x14ac:dyDescent="0.5">
      <c r="A392" s="936"/>
      <c r="B392" s="936"/>
      <c r="C392" s="936"/>
      <c r="D392" s="936"/>
      <c r="E392" s="936"/>
      <c r="F392" s="936"/>
      <c r="G392" s="936"/>
      <c r="H392" s="936"/>
      <c r="I392" s="936"/>
      <c r="J392" s="936"/>
      <c r="K392" s="936"/>
      <c r="L392" s="936"/>
    </row>
    <row r="409" spans="13:13" ht="21.95" customHeight="1" x14ac:dyDescent="0.5">
      <c r="M409" s="1">
        <v>800000</v>
      </c>
    </row>
    <row r="410" spans="13:13" ht="21.95" customHeight="1" x14ac:dyDescent="0.5">
      <c r="M410" s="1">
        <v>650000</v>
      </c>
    </row>
    <row r="411" spans="13:13" ht="21.95" customHeight="1" x14ac:dyDescent="0.5">
      <c r="M411" s="1">
        <f>SUM(M409:M410)</f>
        <v>1450000</v>
      </c>
    </row>
  </sheetData>
  <mergeCells count="38">
    <mergeCell ref="A139:L139"/>
    <mergeCell ref="A323:L323"/>
    <mergeCell ref="E325:H325"/>
    <mergeCell ref="A185:L185"/>
    <mergeCell ref="A1:L1"/>
    <mergeCell ref="A48:L48"/>
    <mergeCell ref="A25:L25"/>
    <mergeCell ref="A47:L47"/>
    <mergeCell ref="A24:L24"/>
    <mergeCell ref="A70:L70"/>
    <mergeCell ref="A94:L94"/>
    <mergeCell ref="A163:L163"/>
    <mergeCell ref="A71:L71"/>
    <mergeCell ref="A117:L117"/>
    <mergeCell ref="A140:L140"/>
    <mergeCell ref="A93:L93"/>
    <mergeCell ref="A116:L116"/>
    <mergeCell ref="E302:H302"/>
    <mergeCell ref="A232:L232"/>
    <mergeCell ref="A233:A235"/>
    <mergeCell ref="B233:B235"/>
    <mergeCell ref="C233:C235"/>
    <mergeCell ref="A186:L186"/>
    <mergeCell ref="A162:L162"/>
    <mergeCell ref="A208:L208"/>
    <mergeCell ref="A254:L254"/>
    <mergeCell ref="A392:L392"/>
    <mergeCell ref="A214:A216"/>
    <mergeCell ref="A209:L209"/>
    <mergeCell ref="E233:H233"/>
    <mergeCell ref="E214:H214"/>
    <mergeCell ref="C214:C216"/>
    <mergeCell ref="B214:B216"/>
    <mergeCell ref="A277:L277"/>
    <mergeCell ref="A369:L369"/>
    <mergeCell ref="A346:L346"/>
    <mergeCell ref="A231:L231"/>
    <mergeCell ref="A300:L300"/>
  </mergeCells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1175"/>
  <sheetViews>
    <sheetView view="pageLayout" topLeftCell="A1163" zoomScaleNormal="100" zoomScaleSheetLayoutView="112" workbookViewId="0">
      <selection activeCell="L1172" sqref="L1172"/>
    </sheetView>
  </sheetViews>
  <sheetFormatPr defaultColWidth="9.140625" defaultRowHeight="21.95" customHeight="1" x14ac:dyDescent="0.5"/>
  <cols>
    <col min="1" max="1" width="4.140625" style="6" customWidth="1"/>
    <col min="2" max="2" width="25.28515625" style="1" customWidth="1"/>
    <col min="3" max="3" width="25.140625" style="1" customWidth="1"/>
    <col min="4" max="4" width="23" style="1" customWidth="1"/>
    <col min="5" max="5" width="10.5703125" style="32" customWidth="1"/>
    <col min="6" max="6" width="0.140625" style="32" hidden="1" customWidth="1"/>
    <col min="7" max="7" width="9.5703125" style="32" customWidth="1"/>
    <col min="8" max="8" width="9.42578125" style="32" customWidth="1"/>
    <col min="9" max="9" width="9" style="32" customWidth="1"/>
    <col min="10" max="10" width="19.85546875" style="34" customWidth="1"/>
    <col min="11" max="11" width="11" style="1" customWidth="1"/>
    <col min="12" max="12" width="16.42578125" style="1" customWidth="1"/>
    <col min="13" max="13" width="11.85546875" style="1" customWidth="1"/>
    <col min="14" max="14" width="12.42578125" style="1" customWidth="1"/>
    <col min="15" max="15" width="12.5703125" style="1" customWidth="1"/>
    <col min="16" max="16" width="9.140625" style="1"/>
    <col min="17" max="17" width="11" style="1" bestFit="1" customWidth="1"/>
    <col min="18" max="16384" width="9.140625" style="1"/>
  </cols>
  <sheetData>
    <row r="1" spans="1:17" ht="21.95" customHeight="1" x14ac:dyDescent="0.5">
      <c r="A1" s="924" t="s">
        <v>2814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</row>
    <row r="2" spans="1:17" ht="21.95" customHeight="1" x14ac:dyDescent="0.5">
      <c r="A2" s="145" t="s">
        <v>82</v>
      </c>
      <c r="C2" s="5"/>
      <c r="D2" s="5"/>
      <c r="E2" s="235"/>
      <c r="F2" s="235"/>
      <c r="G2" s="235"/>
      <c r="H2" s="235"/>
      <c r="I2" s="235"/>
      <c r="J2" s="241"/>
      <c r="K2" s="235"/>
      <c r="L2" s="145"/>
    </row>
    <row r="3" spans="1:17" ht="21.95" customHeight="1" x14ac:dyDescent="0.5">
      <c r="A3" s="145" t="s">
        <v>89</v>
      </c>
      <c r="C3" s="5"/>
      <c r="D3" s="5"/>
      <c r="E3" s="145"/>
      <c r="F3" s="145"/>
      <c r="G3" s="145"/>
      <c r="H3" s="145"/>
      <c r="I3" s="145"/>
      <c r="J3" s="285"/>
      <c r="K3" s="145"/>
      <c r="L3" s="145"/>
    </row>
    <row r="4" spans="1:17" ht="21.95" customHeight="1" x14ac:dyDescent="0.5">
      <c r="A4" s="145" t="s">
        <v>30</v>
      </c>
      <c r="C4" s="145"/>
      <c r="D4" s="145"/>
      <c r="E4" s="6"/>
      <c r="F4" s="5"/>
      <c r="G4" s="5"/>
      <c r="H4" s="5"/>
      <c r="I4" s="5"/>
      <c r="J4" s="285"/>
      <c r="K4" s="145"/>
      <c r="L4" s="145"/>
    </row>
    <row r="5" spans="1:17" s="569" customFormat="1" ht="21.95" customHeight="1" x14ac:dyDescent="0.5">
      <c r="A5" s="28" t="s">
        <v>31</v>
      </c>
      <c r="B5" s="33"/>
      <c r="C5" s="33"/>
      <c r="D5" s="28"/>
      <c r="E5" s="28"/>
      <c r="F5" s="28"/>
      <c r="G5" s="28"/>
      <c r="H5" s="28"/>
      <c r="I5" s="28"/>
      <c r="J5" s="89"/>
      <c r="K5" s="33"/>
      <c r="L5" s="400">
        <v>5</v>
      </c>
      <c r="M5" s="399" t="e">
        <f>E9+#REF!+#REF!+#REF!+#REF!</f>
        <v>#REF!</v>
      </c>
      <c r="N5" s="400">
        <v>6</v>
      </c>
      <c r="O5" s="399" t="e">
        <f>G9+#REF!+#REF!+#REF!+#REF!+#REF!</f>
        <v>#REF!</v>
      </c>
      <c r="P5" s="400">
        <v>13</v>
      </c>
      <c r="Q5" s="399" t="e">
        <f>J9+#REF!+#REF!+#REF!+#REF!+#REF!+#REF!+#REF!+#REF!+#REF!+#REF!+#REF!+#REF!</f>
        <v>#VALUE!</v>
      </c>
    </row>
    <row r="6" spans="1:17" ht="21.95" customHeight="1" x14ac:dyDescent="0.5">
      <c r="A6" s="330"/>
      <c r="B6" s="331"/>
      <c r="C6" s="331"/>
      <c r="D6" s="242" t="s">
        <v>63</v>
      </c>
      <c r="E6" s="332" t="s">
        <v>73</v>
      </c>
      <c r="F6" s="333"/>
      <c r="G6" s="333"/>
      <c r="H6" s="334"/>
      <c r="I6" s="335" t="s">
        <v>75</v>
      </c>
      <c r="J6" s="242" t="s">
        <v>65</v>
      </c>
      <c r="K6" s="242" t="s">
        <v>69</v>
      </c>
      <c r="L6" s="24"/>
    </row>
    <row r="7" spans="1:17" ht="21.95" customHeight="1" x14ac:dyDescent="0.5">
      <c r="A7" s="336" t="s">
        <v>61</v>
      </c>
      <c r="B7" s="336" t="s">
        <v>12</v>
      </c>
      <c r="C7" s="336" t="s">
        <v>62</v>
      </c>
      <c r="D7" s="243" t="s">
        <v>64</v>
      </c>
      <c r="E7" s="335">
        <v>2560</v>
      </c>
      <c r="F7" s="335">
        <v>2561</v>
      </c>
      <c r="G7" s="335">
        <v>2562</v>
      </c>
      <c r="H7" s="335">
        <v>2561</v>
      </c>
      <c r="I7" s="337" t="s">
        <v>76</v>
      </c>
      <c r="J7" s="243" t="s">
        <v>66</v>
      </c>
      <c r="K7" s="243" t="s">
        <v>70</v>
      </c>
      <c r="L7" s="583">
        <f>E9+E15+E29+E35+E40+E43+E51+E57+E75+E82+E88+E98+E103+E106+E110+E121</f>
        <v>1850000</v>
      </c>
      <c r="M7" s="1">
        <v>16</v>
      </c>
    </row>
    <row r="8" spans="1:17" ht="21.95" customHeight="1" x14ac:dyDescent="0.5">
      <c r="A8" s="338"/>
      <c r="B8" s="339"/>
      <c r="C8" s="339"/>
      <c r="D8" s="340"/>
      <c r="E8" s="341" t="s">
        <v>9</v>
      </c>
      <c r="F8" s="341"/>
      <c r="G8" s="341" t="s">
        <v>9</v>
      </c>
      <c r="H8" s="341" t="s">
        <v>9</v>
      </c>
      <c r="I8" s="341"/>
      <c r="J8" s="342"/>
      <c r="K8" s="342"/>
      <c r="L8" s="362"/>
    </row>
    <row r="9" spans="1:17" s="5" customFormat="1" ht="21.95" customHeight="1" x14ac:dyDescent="0.5">
      <c r="A9" s="43">
        <v>1</v>
      </c>
      <c r="B9" s="43" t="s">
        <v>452</v>
      </c>
      <c r="C9" s="43" t="s">
        <v>453</v>
      </c>
      <c r="D9" s="733" t="s">
        <v>129</v>
      </c>
      <c r="E9" s="734">
        <v>50000</v>
      </c>
      <c r="F9" s="735"/>
      <c r="G9" s="735"/>
      <c r="H9" s="9"/>
      <c r="I9" s="5" t="s">
        <v>11</v>
      </c>
      <c r="J9" s="733" t="s">
        <v>976</v>
      </c>
      <c r="K9" s="43" t="s">
        <v>450</v>
      </c>
      <c r="L9" s="362"/>
    </row>
    <row r="10" spans="1:17" s="5" customFormat="1" ht="21.95" customHeight="1" x14ac:dyDescent="0.5">
      <c r="A10" s="41"/>
      <c r="B10" s="41" t="s">
        <v>454</v>
      </c>
      <c r="C10" s="313" t="s">
        <v>1421</v>
      </c>
      <c r="D10" s="313" t="s">
        <v>130</v>
      </c>
      <c r="E10" s="727" t="s">
        <v>93</v>
      </c>
      <c r="F10" s="125"/>
      <c r="G10" s="125"/>
      <c r="H10" s="7"/>
      <c r="I10" s="5" t="s">
        <v>12</v>
      </c>
      <c r="J10" s="313" t="s">
        <v>977</v>
      </c>
      <c r="K10" s="41" t="s">
        <v>451</v>
      </c>
      <c r="L10" s="362"/>
    </row>
    <row r="11" spans="1:17" s="5" customFormat="1" ht="21.95" customHeight="1" x14ac:dyDescent="0.5">
      <c r="A11" s="41"/>
      <c r="B11" s="313" t="s">
        <v>451</v>
      </c>
      <c r="C11" s="313" t="s">
        <v>1505</v>
      </c>
      <c r="D11" s="313"/>
      <c r="E11" s="736"/>
      <c r="F11" s="125"/>
      <c r="G11" s="125"/>
      <c r="H11" s="7"/>
      <c r="J11" s="313" t="s">
        <v>112</v>
      </c>
      <c r="K11" s="313"/>
      <c r="L11" s="362"/>
    </row>
    <row r="12" spans="1:17" s="5" customFormat="1" ht="21.95" customHeight="1" x14ac:dyDescent="0.5">
      <c r="A12" s="41"/>
      <c r="B12" s="313"/>
      <c r="C12" s="313" t="s">
        <v>1553</v>
      </c>
      <c r="D12" s="313"/>
      <c r="E12" s="736"/>
      <c r="F12" s="125"/>
      <c r="G12" s="125"/>
      <c r="H12" s="7"/>
      <c r="J12" s="313"/>
      <c r="K12" s="313"/>
      <c r="L12" s="362"/>
    </row>
    <row r="13" spans="1:17" s="5" customFormat="1" ht="21.95" customHeight="1" x14ac:dyDescent="0.5">
      <c r="A13" s="41"/>
      <c r="B13" s="313"/>
      <c r="C13" s="313" t="s">
        <v>1552</v>
      </c>
      <c r="D13" s="313"/>
      <c r="E13" s="736"/>
      <c r="F13" s="125"/>
      <c r="G13" s="125"/>
      <c r="H13" s="7"/>
      <c r="J13" s="313"/>
      <c r="K13" s="313"/>
      <c r="L13" s="362"/>
    </row>
    <row r="14" spans="1:17" s="5" customFormat="1" ht="21.95" customHeight="1" x14ac:dyDescent="0.5">
      <c r="A14" s="49"/>
      <c r="B14" s="432"/>
      <c r="C14" s="432"/>
      <c r="D14" s="432"/>
      <c r="E14" s="737"/>
      <c r="F14" s="126"/>
      <c r="G14" s="126"/>
      <c r="H14" s="8"/>
      <c r="I14" s="265"/>
      <c r="J14" s="432"/>
      <c r="K14" s="432"/>
      <c r="L14" s="362"/>
    </row>
    <row r="15" spans="1:17" s="5" customFormat="1" ht="21.95" customHeight="1" x14ac:dyDescent="0.5">
      <c r="A15" s="40">
        <v>2</v>
      </c>
      <c r="B15" s="313" t="s">
        <v>455</v>
      </c>
      <c r="C15" s="41" t="s">
        <v>453</v>
      </c>
      <c r="D15" s="313" t="s">
        <v>129</v>
      </c>
      <c r="E15" s="738">
        <v>50000</v>
      </c>
      <c r="F15" s="123"/>
      <c r="G15" s="122"/>
      <c r="H15" s="9"/>
      <c r="I15" s="5" t="s">
        <v>11</v>
      </c>
      <c r="J15" s="313" t="s">
        <v>976</v>
      </c>
      <c r="K15" s="43" t="s">
        <v>450</v>
      </c>
      <c r="L15" s="362"/>
    </row>
    <row r="16" spans="1:17" s="5" customFormat="1" ht="21.95" customHeight="1" x14ac:dyDescent="0.5">
      <c r="A16" s="40"/>
      <c r="B16" s="313" t="s">
        <v>456</v>
      </c>
      <c r="C16" s="313" t="s">
        <v>1501</v>
      </c>
      <c r="D16" s="313" t="s">
        <v>130</v>
      </c>
      <c r="E16" s="727" t="s">
        <v>93</v>
      </c>
      <c r="F16" s="40"/>
      <c r="G16" s="40"/>
      <c r="H16" s="7"/>
      <c r="I16" s="5" t="s">
        <v>12</v>
      </c>
      <c r="J16" s="313" t="s">
        <v>977</v>
      </c>
      <c r="K16" s="41" t="s">
        <v>451</v>
      </c>
      <c r="L16" s="362"/>
    </row>
    <row r="17" spans="1:12" s="5" customFormat="1" ht="21.95" customHeight="1" x14ac:dyDescent="0.5">
      <c r="A17" s="40"/>
      <c r="B17" s="313" t="s">
        <v>451</v>
      </c>
      <c r="C17" s="313" t="s">
        <v>1502</v>
      </c>
      <c r="D17" s="313"/>
      <c r="E17" s="739"/>
      <c r="F17" s="40"/>
      <c r="G17" s="40"/>
      <c r="H17" s="7"/>
      <c r="J17" s="313" t="s">
        <v>112</v>
      </c>
      <c r="K17" s="41"/>
      <c r="L17" s="362"/>
    </row>
    <row r="18" spans="1:12" s="5" customFormat="1" ht="21.95" customHeight="1" x14ac:dyDescent="0.5">
      <c r="A18" s="40"/>
      <c r="B18" s="313"/>
      <c r="C18" s="313" t="s">
        <v>1503</v>
      </c>
      <c r="D18" s="313"/>
      <c r="E18" s="739"/>
      <c r="F18" s="40"/>
      <c r="G18" s="40"/>
      <c r="H18" s="7"/>
      <c r="J18" s="313"/>
      <c r="K18" s="41"/>
      <c r="L18" s="362"/>
    </row>
    <row r="19" spans="1:12" s="5" customFormat="1" ht="21.95" customHeight="1" x14ac:dyDescent="0.5">
      <c r="A19" s="40"/>
      <c r="B19" s="313"/>
      <c r="C19" s="740" t="s">
        <v>1504</v>
      </c>
      <c r="D19" s="313"/>
      <c r="E19" s="739"/>
      <c r="F19" s="48"/>
      <c r="G19" s="40"/>
      <c r="H19" s="7"/>
      <c r="I19" s="10"/>
      <c r="J19" s="313"/>
      <c r="K19" s="41"/>
      <c r="L19" s="362"/>
    </row>
    <row r="20" spans="1:12" s="5" customFormat="1" ht="21.95" customHeight="1" x14ac:dyDescent="0.5">
      <c r="A20" s="40"/>
      <c r="B20" s="313"/>
      <c r="C20" s="740" t="s">
        <v>451</v>
      </c>
      <c r="D20" s="313"/>
      <c r="E20" s="739"/>
      <c r="F20" s="48"/>
      <c r="G20" s="40"/>
      <c r="H20" s="7"/>
      <c r="I20" s="10"/>
      <c r="J20" s="313"/>
      <c r="K20" s="41"/>
      <c r="L20" s="362"/>
    </row>
    <row r="21" spans="1:12" s="5" customFormat="1" ht="21.95" customHeight="1" x14ac:dyDescent="0.5">
      <c r="A21" s="40"/>
      <c r="B21" s="313"/>
      <c r="C21" s="740"/>
      <c r="D21" s="313"/>
      <c r="E21" s="739"/>
      <c r="F21" s="48"/>
      <c r="G21" s="40"/>
      <c r="H21" s="7"/>
      <c r="I21" s="10"/>
      <c r="J21" s="313"/>
      <c r="K21" s="41"/>
      <c r="L21" s="362"/>
    </row>
    <row r="22" spans="1:12" s="5" customFormat="1" ht="21.95" customHeight="1" x14ac:dyDescent="0.5">
      <c r="A22" s="48"/>
      <c r="B22" s="432"/>
      <c r="C22" s="741"/>
      <c r="D22" s="432"/>
      <c r="E22" s="433"/>
      <c r="F22" s="48"/>
      <c r="G22" s="48"/>
      <c r="H22" s="8"/>
      <c r="I22" s="21"/>
      <c r="J22" s="432"/>
      <c r="K22" s="49"/>
      <c r="L22" s="401"/>
    </row>
    <row r="23" spans="1:12" s="5" customFormat="1" ht="21.95" customHeight="1" x14ac:dyDescent="0.5">
      <c r="A23" s="827" t="s">
        <v>2738</v>
      </c>
      <c r="B23" s="827"/>
      <c r="C23" s="827"/>
      <c r="D23" s="827"/>
      <c r="E23" s="827"/>
      <c r="F23" s="827"/>
      <c r="G23" s="827"/>
      <c r="H23" s="827"/>
      <c r="I23" s="827"/>
      <c r="J23" s="856" t="s">
        <v>2737</v>
      </c>
      <c r="K23" s="856"/>
      <c r="L23" s="856"/>
    </row>
    <row r="24" spans="1:12" s="5" customFormat="1" ht="21.95" customHeight="1" x14ac:dyDescent="0.5">
      <c r="A24" s="925"/>
      <c r="B24" s="925"/>
      <c r="C24" s="925"/>
      <c r="D24" s="925"/>
      <c r="E24" s="925"/>
      <c r="F24" s="925"/>
      <c r="G24" s="925"/>
      <c r="H24" s="925"/>
      <c r="I24" s="925"/>
      <c r="J24" s="925"/>
      <c r="K24" s="925"/>
      <c r="L24" s="362"/>
    </row>
    <row r="25" spans="1:12" s="5" customFormat="1" ht="21.95" customHeight="1" x14ac:dyDescent="0.5">
      <c r="A25" s="924" t="s">
        <v>2740</v>
      </c>
      <c r="B25" s="924"/>
      <c r="C25" s="924"/>
      <c r="D25" s="924"/>
      <c r="E25" s="924"/>
      <c r="F25" s="924"/>
      <c r="G25" s="924"/>
      <c r="H25" s="924"/>
      <c r="I25" s="924"/>
      <c r="J25" s="924"/>
      <c r="K25" s="924"/>
      <c r="L25" s="362"/>
    </row>
    <row r="26" spans="1:12" s="5" customFormat="1" ht="21.95" customHeight="1" x14ac:dyDescent="0.5">
      <c r="A26" s="648"/>
      <c r="B26" s="11"/>
      <c r="C26" s="11"/>
      <c r="D26" s="31" t="s">
        <v>63</v>
      </c>
      <c r="E26" s="12" t="s">
        <v>73</v>
      </c>
      <c r="F26" s="13"/>
      <c r="G26" s="13"/>
      <c r="H26" s="14"/>
      <c r="I26" s="16" t="s">
        <v>75</v>
      </c>
      <c r="J26" s="31" t="s">
        <v>65</v>
      </c>
      <c r="K26" s="31" t="s">
        <v>69</v>
      </c>
      <c r="L26" s="362"/>
    </row>
    <row r="27" spans="1:12" s="5" customFormat="1" ht="21.95" customHeight="1" x14ac:dyDescent="0.5">
      <c r="A27" s="649" t="s">
        <v>61</v>
      </c>
      <c r="B27" s="649" t="s">
        <v>12</v>
      </c>
      <c r="C27" s="649" t="s">
        <v>62</v>
      </c>
      <c r="D27" s="2" t="s">
        <v>64</v>
      </c>
      <c r="E27" s="16">
        <v>2560</v>
      </c>
      <c r="F27" s="16">
        <v>2561</v>
      </c>
      <c r="G27" s="16">
        <v>2562</v>
      </c>
      <c r="H27" s="16">
        <v>2561</v>
      </c>
      <c r="I27" s="26" t="s">
        <v>76</v>
      </c>
      <c r="J27" s="2" t="s">
        <v>66</v>
      </c>
      <c r="K27" s="2" t="s">
        <v>70</v>
      </c>
      <c r="L27" s="362"/>
    </row>
    <row r="28" spans="1:12" s="5" customFormat="1" ht="21.95" customHeight="1" x14ac:dyDescent="0.5">
      <c r="A28" s="650"/>
      <c r="B28" s="18"/>
      <c r="C28" s="18"/>
      <c r="D28" s="3"/>
      <c r="E28" s="19" t="s">
        <v>9</v>
      </c>
      <c r="F28" s="19"/>
      <c r="G28" s="19" t="s">
        <v>9</v>
      </c>
      <c r="H28" s="19" t="s">
        <v>9</v>
      </c>
      <c r="I28" s="19"/>
      <c r="J28" s="20"/>
      <c r="K28" s="20"/>
      <c r="L28" s="362"/>
    </row>
    <row r="29" spans="1:12" s="10" customFormat="1" ht="21.95" customHeight="1" x14ac:dyDescent="0.5">
      <c r="A29" s="41">
        <v>3</v>
      </c>
      <c r="B29" s="41" t="s">
        <v>978</v>
      </c>
      <c r="C29" s="41" t="s">
        <v>559</v>
      </c>
      <c r="D29" s="41" t="s">
        <v>539</v>
      </c>
      <c r="E29" s="62">
        <v>80000</v>
      </c>
      <c r="F29" s="40"/>
      <c r="G29" s="40"/>
      <c r="H29" s="7"/>
      <c r="I29" s="5" t="s">
        <v>11</v>
      </c>
      <c r="J29" s="41" t="s">
        <v>792</v>
      </c>
      <c r="K29" s="40" t="s">
        <v>922</v>
      </c>
      <c r="L29" s="362"/>
    </row>
    <row r="30" spans="1:12" s="10" customFormat="1" ht="21.95" customHeight="1" x14ac:dyDescent="0.5">
      <c r="A30" s="41"/>
      <c r="B30" s="41" t="s">
        <v>1438</v>
      </c>
      <c r="C30" s="41" t="s">
        <v>1506</v>
      </c>
      <c r="D30" s="41" t="s">
        <v>540</v>
      </c>
      <c r="E30" s="727" t="s">
        <v>93</v>
      </c>
      <c r="F30" s="40"/>
      <c r="G30" s="40"/>
      <c r="H30" s="7"/>
      <c r="I30" s="5" t="s">
        <v>12</v>
      </c>
      <c r="J30" s="41" t="s">
        <v>1369</v>
      </c>
      <c r="K30" s="40" t="s">
        <v>288</v>
      </c>
      <c r="L30" s="362"/>
    </row>
    <row r="31" spans="1:12" s="10" customFormat="1" ht="21.95" customHeight="1" x14ac:dyDescent="0.5">
      <c r="A31" s="41"/>
      <c r="B31" s="41" t="s">
        <v>980</v>
      </c>
      <c r="C31" s="41" t="s">
        <v>1507</v>
      </c>
      <c r="D31" s="41" t="s">
        <v>541</v>
      </c>
      <c r="E31" s="63"/>
      <c r="F31" s="40"/>
      <c r="G31" s="40"/>
      <c r="H31" s="7"/>
      <c r="I31" s="5"/>
      <c r="J31" s="41" t="s">
        <v>1370</v>
      </c>
      <c r="K31" s="41"/>
      <c r="L31" s="362"/>
    </row>
    <row r="32" spans="1:12" s="10" customFormat="1" ht="21.95" customHeight="1" x14ac:dyDescent="0.5">
      <c r="A32" s="41"/>
      <c r="B32" s="41"/>
      <c r="C32" s="41" t="s">
        <v>1508</v>
      </c>
      <c r="D32" s="41"/>
      <c r="E32" s="63"/>
      <c r="F32" s="40"/>
      <c r="G32" s="40"/>
      <c r="H32" s="7"/>
      <c r="I32" s="7"/>
      <c r="J32" s="41" t="s">
        <v>1371</v>
      </c>
      <c r="K32" s="41"/>
      <c r="L32" s="362"/>
    </row>
    <row r="33" spans="1:12" s="10" customFormat="1" ht="21.95" customHeight="1" x14ac:dyDescent="0.5">
      <c r="A33" s="41"/>
      <c r="B33" s="41"/>
      <c r="C33" s="41" t="s">
        <v>1509</v>
      </c>
      <c r="D33" s="41"/>
      <c r="E33" s="63"/>
      <c r="F33" s="40"/>
      <c r="G33" s="40"/>
      <c r="H33" s="7"/>
      <c r="I33" s="7"/>
      <c r="J33" s="41"/>
      <c r="K33" s="41"/>
      <c r="L33" s="362"/>
    </row>
    <row r="34" spans="1:12" s="10" customFormat="1" ht="21.95" customHeight="1" x14ac:dyDescent="0.5">
      <c r="A34" s="49"/>
      <c r="B34" s="49"/>
      <c r="C34" s="49"/>
      <c r="D34" s="49"/>
      <c r="E34" s="64"/>
      <c r="F34" s="48"/>
      <c r="G34" s="48"/>
      <c r="H34" s="8"/>
      <c r="I34" s="8"/>
      <c r="J34" s="49"/>
      <c r="K34" s="49"/>
      <c r="L34" s="362"/>
    </row>
    <row r="35" spans="1:12" s="10" customFormat="1" ht="21.95" customHeight="1" x14ac:dyDescent="0.5">
      <c r="A35" s="41">
        <v>4</v>
      </c>
      <c r="B35" s="41" t="s">
        <v>1660</v>
      </c>
      <c r="C35" s="41" t="s">
        <v>542</v>
      </c>
      <c r="D35" s="41" t="s">
        <v>539</v>
      </c>
      <c r="E35" s="62">
        <v>80000</v>
      </c>
      <c r="F35" s="41"/>
      <c r="G35" s="41"/>
      <c r="H35" s="17"/>
      <c r="I35" s="5" t="s">
        <v>11</v>
      </c>
      <c r="J35" s="41" t="s">
        <v>792</v>
      </c>
      <c r="K35" s="40" t="s">
        <v>922</v>
      </c>
      <c r="L35" s="362"/>
    </row>
    <row r="36" spans="1:12" s="10" customFormat="1" ht="21.95" customHeight="1" x14ac:dyDescent="0.5">
      <c r="A36" s="41"/>
      <c r="B36" s="41" t="s">
        <v>321</v>
      </c>
      <c r="C36" s="41" t="s">
        <v>543</v>
      </c>
      <c r="D36" s="41" t="s">
        <v>540</v>
      </c>
      <c r="E36" s="727" t="s">
        <v>93</v>
      </c>
      <c r="F36" s="125"/>
      <c r="G36" s="125"/>
      <c r="H36" s="7"/>
      <c r="I36" s="5" t="s">
        <v>12</v>
      </c>
      <c r="J36" s="41" t="s">
        <v>1369</v>
      </c>
      <c r="K36" s="40" t="s">
        <v>288</v>
      </c>
      <c r="L36" s="362"/>
    </row>
    <row r="37" spans="1:12" s="10" customFormat="1" ht="21.95" customHeight="1" x14ac:dyDescent="0.5">
      <c r="A37" s="41"/>
      <c r="B37" s="41" t="s">
        <v>980</v>
      </c>
      <c r="C37" s="41" t="s">
        <v>504</v>
      </c>
      <c r="D37" s="41" t="s">
        <v>541</v>
      </c>
      <c r="E37" s="63"/>
      <c r="F37" s="125"/>
      <c r="G37" s="125"/>
      <c r="H37" s="7"/>
      <c r="I37" s="5"/>
      <c r="J37" s="41" t="s">
        <v>1370</v>
      </c>
      <c r="K37" s="41"/>
      <c r="L37" s="362"/>
    </row>
    <row r="38" spans="1:12" s="10" customFormat="1" ht="21.95" customHeight="1" x14ac:dyDescent="0.5">
      <c r="A38" s="41"/>
      <c r="B38" s="41"/>
      <c r="C38" s="41"/>
      <c r="D38" s="41"/>
      <c r="E38" s="63"/>
      <c r="F38" s="125"/>
      <c r="G38" s="125"/>
      <c r="H38" s="7"/>
      <c r="I38" s="7"/>
      <c r="J38" s="41" t="s">
        <v>1371</v>
      </c>
      <c r="K38" s="41"/>
      <c r="L38" s="362"/>
    </row>
    <row r="39" spans="1:12" s="10" customFormat="1" ht="21.95" customHeight="1" x14ac:dyDescent="0.5">
      <c r="A39" s="41"/>
      <c r="B39" s="41"/>
      <c r="C39" s="41"/>
      <c r="D39" s="41"/>
      <c r="E39" s="63"/>
      <c r="F39" s="125"/>
      <c r="G39" s="125"/>
      <c r="H39" s="7"/>
      <c r="I39" s="8"/>
      <c r="J39" s="41"/>
      <c r="K39" s="41"/>
      <c r="L39" s="362"/>
    </row>
    <row r="40" spans="1:12" s="10" customFormat="1" ht="21.95" customHeight="1" x14ac:dyDescent="0.5">
      <c r="A40" s="43">
        <v>5</v>
      </c>
      <c r="B40" s="43" t="s">
        <v>978</v>
      </c>
      <c r="C40" s="43" t="s">
        <v>559</v>
      </c>
      <c r="D40" s="43" t="s">
        <v>560</v>
      </c>
      <c r="E40" s="140">
        <v>200000</v>
      </c>
      <c r="F40" s="268"/>
      <c r="G40" s="268"/>
      <c r="H40" s="9"/>
      <c r="I40" s="5" t="s">
        <v>11</v>
      </c>
      <c r="J40" s="43" t="s">
        <v>1435</v>
      </c>
      <c r="K40" s="122" t="s">
        <v>94</v>
      </c>
      <c r="L40" s="362"/>
    </row>
    <row r="41" spans="1:12" s="10" customFormat="1" ht="21.95" customHeight="1" x14ac:dyDescent="0.5">
      <c r="A41" s="41"/>
      <c r="B41" s="41" t="s">
        <v>981</v>
      </c>
      <c r="C41" s="41" t="s">
        <v>561</v>
      </c>
      <c r="D41" s="41" t="s">
        <v>107</v>
      </c>
      <c r="E41" s="636" t="s">
        <v>93</v>
      </c>
      <c r="F41" s="142"/>
      <c r="G41" s="142"/>
      <c r="H41" s="7"/>
      <c r="I41" s="5" t="s">
        <v>12</v>
      </c>
      <c r="J41" s="41" t="s">
        <v>1436</v>
      </c>
      <c r="K41" s="40" t="s">
        <v>95</v>
      </c>
      <c r="L41" s="362"/>
    </row>
    <row r="42" spans="1:12" s="10" customFormat="1" ht="21.95" customHeight="1" x14ac:dyDescent="0.5">
      <c r="A42" s="41"/>
      <c r="B42" s="41"/>
      <c r="C42" s="41"/>
      <c r="D42" s="41"/>
      <c r="E42" s="636"/>
      <c r="F42" s="142"/>
      <c r="G42" s="564"/>
      <c r="H42" s="8"/>
      <c r="I42" s="265"/>
      <c r="J42" s="41"/>
      <c r="K42" s="40"/>
      <c r="L42" s="362"/>
    </row>
    <row r="43" spans="1:12" s="10" customFormat="1" ht="21.95" customHeight="1" x14ac:dyDescent="0.5">
      <c r="A43" s="122">
        <v>6</v>
      </c>
      <c r="B43" s="43" t="s">
        <v>978</v>
      </c>
      <c r="C43" s="43" t="s">
        <v>559</v>
      </c>
      <c r="D43" s="43" t="s">
        <v>1437</v>
      </c>
      <c r="E43" s="742">
        <v>80000</v>
      </c>
      <c r="F43" s="141"/>
      <c r="G43" s="141"/>
      <c r="H43" s="7"/>
      <c r="I43" s="5" t="s">
        <v>11</v>
      </c>
      <c r="J43" s="43" t="s">
        <v>214</v>
      </c>
      <c r="K43" s="122" t="s">
        <v>922</v>
      </c>
      <c r="L43" s="362"/>
    </row>
    <row r="44" spans="1:12" s="10" customFormat="1" ht="21.95" customHeight="1" x14ac:dyDescent="0.5">
      <c r="A44" s="40"/>
      <c r="B44" s="41" t="s">
        <v>982</v>
      </c>
      <c r="C44" s="41" t="s">
        <v>1438</v>
      </c>
      <c r="D44" s="41"/>
      <c r="E44" s="492" t="s">
        <v>93</v>
      </c>
      <c r="F44" s="125"/>
      <c r="G44" s="125"/>
      <c r="H44" s="7"/>
      <c r="I44" s="7" t="s">
        <v>12</v>
      </c>
      <c r="J44" s="41" t="s">
        <v>593</v>
      </c>
      <c r="K44" s="40" t="s">
        <v>957</v>
      </c>
      <c r="L44" s="362"/>
    </row>
    <row r="45" spans="1:12" s="10" customFormat="1" ht="21.95" customHeight="1" x14ac:dyDescent="0.5">
      <c r="A45" s="48"/>
      <c r="B45" s="49"/>
      <c r="C45" s="49"/>
      <c r="D45" s="49"/>
      <c r="E45" s="505"/>
      <c r="F45" s="126"/>
      <c r="G45" s="126"/>
      <c r="H45" s="8"/>
      <c r="I45" s="8"/>
      <c r="J45" s="49"/>
      <c r="K45" s="48"/>
      <c r="L45" s="815"/>
    </row>
    <row r="46" spans="1:12" s="10" customFormat="1" ht="21.95" customHeight="1" x14ac:dyDescent="0.5">
      <c r="A46" s="827" t="s">
        <v>2738</v>
      </c>
      <c r="B46" s="827"/>
      <c r="C46" s="827"/>
      <c r="D46" s="827"/>
      <c r="E46" s="827"/>
      <c r="F46" s="827"/>
      <c r="G46" s="827"/>
      <c r="H46" s="827"/>
      <c r="I46" s="827"/>
      <c r="J46" s="856" t="s">
        <v>2737</v>
      </c>
      <c r="K46" s="856"/>
      <c r="L46" s="856"/>
    </row>
    <row r="47" spans="1:12" s="10" customFormat="1" ht="21.95" customHeight="1" x14ac:dyDescent="0.5">
      <c r="A47" s="924" t="s">
        <v>2741</v>
      </c>
      <c r="B47" s="924"/>
      <c r="C47" s="924"/>
      <c r="D47" s="924"/>
      <c r="E47" s="924"/>
      <c r="F47" s="924"/>
      <c r="G47" s="924"/>
      <c r="H47" s="924"/>
      <c r="I47" s="924"/>
      <c r="J47" s="924"/>
      <c r="K47" s="924"/>
      <c r="L47" s="362"/>
    </row>
    <row r="48" spans="1:12" s="10" customFormat="1" ht="21.95" customHeight="1" x14ac:dyDescent="0.5">
      <c r="A48" s="648"/>
      <c r="B48" s="11"/>
      <c r="C48" s="11"/>
      <c r="D48" s="31" t="s">
        <v>63</v>
      </c>
      <c r="E48" s="12" t="s">
        <v>73</v>
      </c>
      <c r="F48" s="13"/>
      <c r="G48" s="13"/>
      <c r="H48" s="14"/>
      <c r="I48" s="16" t="s">
        <v>75</v>
      </c>
      <c r="J48" s="31" t="s">
        <v>65</v>
      </c>
      <c r="K48" s="31" t="s">
        <v>69</v>
      </c>
      <c r="L48" s="362"/>
    </row>
    <row r="49" spans="1:12" s="10" customFormat="1" ht="21.95" customHeight="1" x14ac:dyDescent="0.5">
      <c r="A49" s="649" t="s">
        <v>61</v>
      </c>
      <c r="B49" s="649" t="s">
        <v>12</v>
      </c>
      <c r="C49" s="649" t="s">
        <v>62</v>
      </c>
      <c r="D49" s="2" t="s">
        <v>64</v>
      </c>
      <c r="E49" s="16">
        <v>2560</v>
      </c>
      <c r="F49" s="16">
        <v>2561</v>
      </c>
      <c r="G49" s="16">
        <v>2562</v>
      </c>
      <c r="H49" s="16">
        <v>2561</v>
      </c>
      <c r="I49" s="26" t="s">
        <v>76</v>
      </c>
      <c r="J49" s="2" t="s">
        <v>66</v>
      </c>
      <c r="K49" s="2" t="s">
        <v>70</v>
      </c>
      <c r="L49" s="362"/>
    </row>
    <row r="50" spans="1:12" s="10" customFormat="1" ht="21.95" customHeight="1" x14ac:dyDescent="0.5">
      <c r="A50" s="650"/>
      <c r="B50" s="18"/>
      <c r="C50" s="18"/>
      <c r="D50" s="3"/>
      <c r="E50" s="19" t="s">
        <v>9</v>
      </c>
      <c r="F50" s="19"/>
      <c r="G50" s="19" t="s">
        <v>9</v>
      </c>
      <c r="H50" s="19" t="s">
        <v>9</v>
      </c>
      <c r="I50" s="19"/>
      <c r="J50" s="20"/>
      <c r="K50" s="20"/>
      <c r="L50" s="362"/>
    </row>
    <row r="51" spans="1:12" s="10" customFormat="1" ht="21.95" customHeight="1" x14ac:dyDescent="0.5">
      <c r="A51" s="448">
        <v>7</v>
      </c>
      <c r="B51" s="284" t="s">
        <v>168</v>
      </c>
      <c r="C51" s="284" t="s">
        <v>169</v>
      </c>
      <c r="D51" s="475" t="s">
        <v>1510</v>
      </c>
      <c r="E51" s="485" t="s">
        <v>170</v>
      </c>
      <c r="F51" s="478"/>
      <c r="G51" s="478"/>
      <c r="H51" s="284"/>
      <c r="I51" s="5" t="s">
        <v>11</v>
      </c>
      <c r="J51" s="284" t="s">
        <v>171</v>
      </c>
      <c r="K51" s="40" t="s">
        <v>922</v>
      </c>
      <c r="L51" s="362"/>
    </row>
    <row r="52" spans="1:12" s="10" customFormat="1" ht="21.95" customHeight="1" x14ac:dyDescent="0.5">
      <c r="A52" s="448"/>
      <c r="B52" s="284" t="s">
        <v>1372</v>
      </c>
      <c r="C52" s="284" t="s">
        <v>1498</v>
      </c>
      <c r="D52" s="475" t="s">
        <v>1512</v>
      </c>
      <c r="E52" s="485" t="s">
        <v>93</v>
      </c>
      <c r="F52" s="478"/>
      <c r="G52" s="478"/>
      <c r="H52" s="284"/>
      <c r="I52" s="5" t="s">
        <v>12</v>
      </c>
      <c r="J52" s="284" t="s">
        <v>172</v>
      </c>
      <c r="K52" s="40" t="s">
        <v>957</v>
      </c>
      <c r="L52" s="362"/>
    </row>
    <row r="53" spans="1:12" s="10" customFormat="1" ht="21.95" customHeight="1" x14ac:dyDescent="0.5">
      <c r="A53" s="448"/>
      <c r="B53" s="284" t="s">
        <v>653</v>
      </c>
      <c r="C53" s="284" t="s">
        <v>1497</v>
      </c>
      <c r="D53" s="475" t="s">
        <v>1511</v>
      </c>
      <c r="E53" s="547"/>
      <c r="F53" s="478"/>
      <c r="G53" s="478"/>
      <c r="H53" s="284"/>
      <c r="I53" s="7"/>
      <c r="J53" s="284" t="s">
        <v>173</v>
      </c>
      <c r="K53" s="41"/>
      <c r="L53" s="362"/>
    </row>
    <row r="54" spans="1:12" s="10" customFormat="1" ht="21.95" customHeight="1" x14ac:dyDescent="0.5">
      <c r="A54" s="448"/>
      <c r="B54" s="284" t="s">
        <v>1422</v>
      </c>
      <c r="C54" s="643"/>
      <c r="D54" s="475"/>
      <c r="E54" s="547"/>
      <c r="F54" s="478"/>
      <c r="G54" s="478"/>
      <c r="H54" s="284"/>
      <c r="I54" s="452"/>
      <c r="J54" s="284" t="s">
        <v>174</v>
      </c>
      <c r="K54" s="41"/>
      <c r="L54" s="362"/>
    </row>
    <row r="55" spans="1:12" s="10" customFormat="1" ht="21.95" customHeight="1" x14ac:dyDescent="0.5">
      <c r="A55" s="448"/>
      <c r="B55" s="284" t="s">
        <v>1423</v>
      </c>
      <c r="C55" s="643"/>
      <c r="D55" s="475"/>
      <c r="E55" s="547"/>
      <c r="F55" s="478"/>
      <c r="G55" s="478"/>
      <c r="H55" s="284"/>
      <c r="I55" s="452"/>
      <c r="J55" s="284"/>
      <c r="K55" s="41"/>
      <c r="L55" s="362"/>
    </row>
    <row r="56" spans="1:12" s="10" customFormat="1" ht="21.95" customHeight="1" x14ac:dyDescent="0.5">
      <c r="A56" s="453"/>
      <c r="B56" s="246"/>
      <c r="C56" s="560"/>
      <c r="D56" s="481"/>
      <c r="E56" s="743"/>
      <c r="F56" s="480"/>
      <c r="G56" s="480"/>
      <c r="H56" s="246"/>
      <c r="I56" s="456"/>
      <c r="J56" s="246"/>
      <c r="K56" s="49"/>
      <c r="L56" s="362"/>
    </row>
    <row r="57" spans="1:12" s="10" customFormat="1" ht="21.95" customHeight="1" x14ac:dyDescent="0.5">
      <c r="A57" s="448">
        <v>8</v>
      </c>
      <c r="B57" s="284" t="s">
        <v>1373</v>
      </c>
      <c r="C57" s="643" t="s">
        <v>1374</v>
      </c>
      <c r="D57" s="475" t="s">
        <v>539</v>
      </c>
      <c r="E57" s="485" t="s">
        <v>1386</v>
      </c>
      <c r="F57" s="478"/>
      <c r="G57" s="478"/>
      <c r="H57" s="284"/>
      <c r="I57" s="5" t="s">
        <v>11</v>
      </c>
      <c r="J57" s="284" t="s">
        <v>1387</v>
      </c>
      <c r="K57" s="40" t="s">
        <v>922</v>
      </c>
      <c r="L57" s="362"/>
    </row>
    <row r="58" spans="1:12" s="10" customFormat="1" ht="21.95" customHeight="1" x14ac:dyDescent="0.5">
      <c r="A58" s="448"/>
      <c r="B58" s="284" t="s">
        <v>1466</v>
      </c>
      <c r="C58" s="643" t="s">
        <v>1375</v>
      </c>
      <c r="D58" s="475" t="s">
        <v>1383</v>
      </c>
      <c r="E58" s="485" t="s">
        <v>93</v>
      </c>
      <c r="F58" s="478"/>
      <c r="G58" s="478"/>
      <c r="H58" s="284"/>
      <c r="I58" s="5" t="s">
        <v>12</v>
      </c>
      <c r="J58" s="284" t="s">
        <v>1496</v>
      </c>
      <c r="K58" s="41" t="s">
        <v>256</v>
      </c>
      <c r="L58" s="362"/>
    </row>
    <row r="59" spans="1:12" s="10" customFormat="1" ht="21.95" customHeight="1" x14ac:dyDescent="0.5">
      <c r="A59" s="448"/>
      <c r="B59" s="284"/>
      <c r="C59" s="643" t="s">
        <v>1376</v>
      </c>
      <c r="D59" s="475" t="s">
        <v>1384</v>
      </c>
      <c r="E59" s="547"/>
      <c r="F59" s="478"/>
      <c r="G59" s="478"/>
      <c r="H59" s="284"/>
      <c r="I59" s="7"/>
      <c r="J59" s="284" t="s">
        <v>1384</v>
      </c>
      <c r="K59" s="41"/>
      <c r="L59" s="362"/>
    </row>
    <row r="60" spans="1:12" s="10" customFormat="1" ht="21.95" customHeight="1" x14ac:dyDescent="0.5">
      <c r="A60" s="448"/>
      <c r="B60" s="284"/>
      <c r="C60" s="643" t="s">
        <v>1377</v>
      </c>
      <c r="D60" s="475" t="s">
        <v>1385</v>
      </c>
      <c r="E60" s="547"/>
      <c r="F60" s="478"/>
      <c r="G60" s="478"/>
      <c r="H60" s="284"/>
      <c r="I60" s="452"/>
      <c r="J60" s="284" t="s">
        <v>1493</v>
      </c>
      <c r="K60" s="41"/>
      <c r="L60" s="362"/>
    </row>
    <row r="61" spans="1:12" s="10" customFormat="1" ht="21.95" customHeight="1" x14ac:dyDescent="0.5">
      <c r="A61" s="448"/>
      <c r="B61" s="284"/>
      <c r="C61" s="643" t="s">
        <v>1378</v>
      </c>
      <c r="D61" s="475"/>
      <c r="E61" s="547"/>
      <c r="F61" s="478"/>
      <c r="G61" s="478"/>
      <c r="H61" s="284"/>
      <c r="I61" s="452"/>
      <c r="J61" s="284" t="s">
        <v>1494</v>
      </c>
      <c r="K61" s="41"/>
      <c r="L61" s="362"/>
    </row>
    <row r="62" spans="1:12" s="10" customFormat="1" ht="21.95" customHeight="1" x14ac:dyDescent="0.5">
      <c r="A62" s="448"/>
      <c r="B62" s="284"/>
      <c r="C62" s="643" t="s">
        <v>1379</v>
      </c>
      <c r="D62" s="475"/>
      <c r="E62" s="547"/>
      <c r="F62" s="478"/>
      <c r="G62" s="478"/>
      <c r="H62" s="284"/>
      <c r="I62" s="452"/>
      <c r="J62" s="284" t="s">
        <v>1495</v>
      </c>
      <c r="K62" s="41"/>
      <c r="L62" s="362"/>
    </row>
    <row r="63" spans="1:12" s="10" customFormat="1" ht="21.95" customHeight="1" x14ac:dyDescent="0.5">
      <c r="A63" s="448"/>
      <c r="B63" s="284"/>
      <c r="C63" s="643" t="s">
        <v>1380</v>
      </c>
      <c r="D63" s="475"/>
      <c r="E63" s="547"/>
      <c r="F63" s="478"/>
      <c r="G63" s="478"/>
      <c r="H63" s="284"/>
      <c r="I63" s="452"/>
      <c r="J63" s="284" t="s">
        <v>390</v>
      </c>
      <c r="K63" s="41"/>
      <c r="L63" s="362"/>
    </row>
    <row r="64" spans="1:12" s="10" customFormat="1" ht="21.95" customHeight="1" x14ac:dyDescent="0.5">
      <c r="A64" s="448"/>
      <c r="B64" s="469"/>
      <c r="C64" s="643" t="s">
        <v>1381</v>
      </c>
      <c r="D64" s="475"/>
      <c r="E64" s="547"/>
      <c r="F64" s="744"/>
      <c r="G64" s="744"/>
      <c r="H64" s="284"/>
      <c r="I64" s="474"/>
      <c r="J64" s="449"/>
      <c r="K64" s="41"/>
      <c r="L64" s="362"/>
    </row>
    <row r="65" spans="1:12" s="10" customFormat="1" ht="21.95" customHeight="1" x14ac:dyDescent="0.5">
      <c r="A65" s="448"/>
      <c r="B65" s="469"/>
      <c r="C65" s="643" t="s">
        <v>1382</v>
      </c>
      <c r="D65" s="475"/>
      <c r="E65" s="547"/>
      <c r="F65" s="744"/>
      <c r="G65" s="744"/>
      <c r="H65" s="284"/>
      <c r="I65" s="474"/>
      <c r="J65" s="449"/>
      <c r="K65" s="41"/>
      <c r="L65" s="362"/>
    </row>
    <row r="66" spans="1:12" s="10" customFormat="1" ht="21.95" customHeight="1" x14ac:dyDescent="0.5">
      <c r="A66" s="448"/>
      <c r="B66" s="469"/>
      <c r="C66" s="643"/>
      <c r="D66" s="475"/>
      <c r="E66" s="547"/>
      <c r="F66" s="744"/>
      <c r="G66" s="744"/>
      <c r="H66" s="284"/>
      <c r="I66" s="474"/>
      <c r="J66" s="449"/>
      <c r="K66" s="41"/>
      <c r="L66" s="362"/>
    </row>
    <row r="67" spans="1:12" s="10" customFormat="1" ht="21.95" customHeight="1" x14ac:dyDescent="0.5">
      <c r="A67" s="448"/>
      <c r="B67" s="469"/>
      <c r="C67" s="817"/>
      <c r="D67" s="475"/>
      <c r="E67" s="547"/>
      <c r="F67" s="744"/>
      <c r="G67" s="744"/>
      <c r="H67" s="284"/>
      <c r="I67" s="474"/>
      <c r="J67" s="449"/>
      <c r="K67" s="41"/>
      <c r="L67" s="815"/>
    </row>
    <row r="68" spans="1:12" s="10" customFormat="1" ht="21.95" customHeight="1" x14ac:dyDescent="0.5">
      <c r="A68" s="453"/>
      <c r="B68" s="471"/>
      <c r="C68" s="560"/>
      <c r="D68" s="481"/>
      <c r="E68" s="743"/>
      <c r="F68" s="745"/>
      <c r="G68" s="745"/>
      <c r="H68" s="246"/>
      <c r="I68" s="746"/>
      <c r="J68" s="454"/>
      <c r="K68" s="49"/>
      <c r="L68" s="410"/>
    </row>
    <row r="69" spans="1:12" s="10" customFormat="1" ht="21.95" customHeight="1" x14ac:dyDescent="0.5">
      <c r="A69" s="827" t="s">
        <v>2738</v>
      </c>
      <c r="B69" s="827"/>
      <c r="C69" s="827"/>
      <c r="D69" s="827"/>
      <c r="E69" s="827"/>
      <c r="F69" s="827"/>
      <c r="G69" s="827"/>
      <c r="H69" s="827"/>
      <c r="I69" s="827"/>
      <c r="J69" s="856" t="s">
        <v>2737</v>
      </c>
      <c r="K69" s="856"/>
      <c r="L69" s="856"/>
    </row>
    <row r="70" spans="1:12" s="10" customFormat="1" ht="21.95" customHeight="1" x14ac:dyDescent="0.5">
      <c r="A70" s="937"/>
      <c r="B70" s="937"/>
      <c r="C70" s="937"/>
      <c r="D70" s="937"/>
      <c r="E70" s="937"/>
      <c r="F70" s="937"/>
      <c r="G70" s="937"/>
      <c r="H70" s="937"/>
      <c r="I70" s="937"/>
      <c r="J70" s="937"/>
      <c r="K70" s="937"/>
      <c r="L70" s="362"/>
    </row>
    <row r="71" spans="1:12" s="10" customFormat="1" ht="21.95" customHeight="1" x14ac:dyDescent="0.5">
      <c r="A71" s="924" t="s">
        <v>2742</v>
      </c>
      <c r="B71" s="924"/>
      <c r="C71" s="924"/>
      <c r="D71" s="924"/>
      <c r="E71" s="924"/>
      <c r="F71" s="924"/>
      <c r="G71" s="924"/>
      <c r="H71" s="924"/>
      <c r="I71" s="924"/>
      <c r="J71" s="924"/>
      <c r="K71" s="924"/>
      <c r="L71" s="362"/>
    </row>
    <row r="72" spans="1:12" s="10" customFormat="1" ht="21.95" customHeight="1" x14ac:dyDescent="0.5">
      <c r="A72" s="648"/>
      <c r="B72" s="11"/>
      <c r="C72" s="11"/>
      <c r="D72" s="31" t="s">
        <v>63</v>
      </c>
      <c r="E72" s="12" t="s">
        <v>73</v>
      </c>
      <c r="F72" s="13"/>
      <c r="G72" s="13"/>
      <c r="H72" s="14"/>
      <c r="I72" s="16" t="s">
        <v>75</v>
      </c>
      <c r="J72" s="31" t="s">
        <v>65</v>
      </c>
      <c r="K72" s="31" t="s">
        <v>69</v>
      </c>
      <c r="L72" s="362"/>
    </row>
    <row r="73" spans="1:12" s="10" customFormat="1" ht="21.95" customHeight="1" x14ac:dyDescent="0.5">
      <c r="A73" s="649" t="s">
        <v>61</v>
      </c>
      <c r="B73" s="649" t="s">
        <v>12</v>
      </c>
      <c r="C73" s="649" t="s">
        <v>62</v>
      </c>
      <c r="D73" s="2" t="s">
        <v>64</v>
      </c>
      <c r="E73" s="16">
        <v>2560</v>
      </c>
      <c r="F73" s="16">
        <v>2561</v>
      </c>
      <c r="G73" s="16">
        <v>2562</v>
      </c>
      <c r="H73" s="16">
        <v>2561</v>
      </c>
      <c r="I73" s="26" t="s">
        <v>76</v>
      </c>
      <c r="J73" s="2" t="s">
        <v>66</v>
      </c>
      <c r="K73" s="2" t="s">
        <v>70</v>
      </c>
      <c r="L73" s="362"/>
    </row>
    <row r="74" spans="1:12" s="10" customFormat="1" ht="21.95" customHeight="1" x14ac:dyDescent="0.5">
      <c r="A74" s="650"/>
      <c r="B74" s="18"/>
      <c r="C74" s="18"/>
      <c r="D74" s="3"/>
      <c r="E74" s="19" t="s">
        <v>9</v>
      </c>
      <c r="F74" s="19"/>
      <c r="G74" s="19" t="s">
        <v>9</v>
      </c>
      <c r="H74" s="19" t="s">
        <v>9</v>
      </c>
      <c r="I74" s="19"/>
      <c r="J74" s="20"/>
      <c r="K74" s="20"/>
      <c r="L74" s="362"/>
    </row>
    <row r="75" spans="1:12" s="5" customFormat="1" ht="21.95" customHeight="1" x14ac:dyDescent="0.5">
      <c r="A75" s="40">
        <v>9</v>
      </c>
      <c r="B75" s="747" t="s">
        <v>785</v>
      </c>
      <c r="C75" s="652" t="s">
        <v>1424</v>
      </c>
      <c r="D75" s="652" t="s">
        <v>786</v>
      </c>
      <c r="E75" s="142">
        <v>400000</v>
      </c>
      <c r="F75" s="748"/>
      <c r="G75" s="53"/>
      <c r="H75" s="41"/>
      <c r="I75" s="5" t="s">
        <v>11</v>
      </c>
      <c r="J75" s="651" t="s">
        <v>1499</v>
      </c>
      <c r="K75" s="41" t="s">
        <v>94</v>
      </c>
      <c r="L75" s="362"/>
    </row>
    <row r="76" spans="1:12" s="5" customFormat="1" ht="21.95" customHeight="1" x14ac:dyDescent="0.5">
      <c r="A76" s="40"/>
      <c r="B76" s="747" t="s">
        <v>979</v>
      </c>
      <c r="C76" s="652" t="s">
        <v>1425</v>
      </c>
      <c r="D76" s="652" t="s">
        <v>787</v>
      </c>
      <c r="E76" s="141" t="s">
        <v>788</v>
      </c>
      <c r="F76" s="749"/>
      <c r="G76" s="53"/>
      <c r="H76" s="41"/>
      <c r="I76" s="5" t="s">
        <v>12</v>
      </c>
      <c r="J76" s="652" t="s">
        <v>1500</v>
      </c>
      <c r="K76" s="41"/>
      <c r="L76" s="362"/>
    </row>
    <row r="77" spans="1:12" s="5" customFormat="1" ht="21.95" customHeight="1" x14ac:dyDescent="0.5">
      <c r="A77" s="40"/>
      <c r="B77" s="747" t="s">
        <v>789</v>
      </c>
      <c r="C77" s="652" t="s">
        <v>1426</v>
      </c>
      <c r="D77" s="652" t="s">
        <v>790</v>
      </c>
      <c r="E77" s="53"/>
      <c r="F77" s="53"/>
      <c r="G77" s="41"/>
      <c r="H77" s="41"/>
      <c r="I77" s="7"/>
      <c r="J77" s="272" t="s">
        <v>2140</v>
      </c>
      <c r="K77" s="41"/>
      <c r="L77" s="362"/>
    </row>
    <row r="78" spans="1:12" s="5" customFormat="1" ht="21.95" customHeight="1" x14ac:dyDescent="0.5">
      <c r="A78" s="40"/>
      <c r="B78" s="652" t="s">
        <v>791</v>
      </c>
      <c r="C78" s="652" t="s">
        <v>1427</v>
      </c>
      <c r="D78" s="41"/>
      <c r="E78" s="53"/>
      <c r="F78" s="53"/>
      <c r="G78" s="41"/>
      <c r="H78" s="41"/>
      <c r="I78" s="53"/>
      <c r="J78" s="272" t="s">
        <v>1520</v>
      </c>
      <c r="K78" s="41"/>
      <c r="L78" s="362"/>
    </row>
    <row r="79" spans="1:12" s="5" customFormat="1" ht="21.95" customHeight="1" x14ac:dyDescent="0.5">
      <c r="A79" s="40"/>
      <c r="B79" s="7"/>
      <c r="C79" s="652" t="s">
        <v>1428</v>
      </c>
      <c r="D79" s="41"/>
      <c r="E79" s="41"/>
      <c r="F79" s="41"/>
      <c r="G79" s="41"/>
      <c r="H79" s="41"/>
      <c r="I79" s="41"/>
      <c r="J79" s="652" t="s">
        <v>1521</v>
      </c>
      <c r="K79" s="41"/>
      <c r="L79" s="362"/>
    </row>
    <row r="80" spans="1:12" s="5" customFormat="1" ht="21.95" customHeight="1" x14ac:dyDescent="0.5">
      <c r="A80" s="40"/>
      <c r="B80" s="7"/>
      <c r="C80" s="652"/>
      <c r="D80" s="41"/>
      <c r="E80" s="53"/>
      <c r="F80" s="53"/>
      <c r="G80" s="41"/>
      <c r="H80" s="41"/>
      <c r="I80" s="53"/>
      <c r="J80" s="272" t="s">
        <v>1522</v>
      </c>
      <c r="K80" s="41"/>
      <c r="L80" s="362"/>
    </row>
    <row r="81" spans="1:12" s="5" customFormat="1" ht="21.95" customHeight="1" x14ac:dyDescent="0.5">
      <c r="A81" s="48"/>
      <c r="B81" s="8"/>
      <c r="C81" s="405"/>
      <c r="D81" s="49"/>
      <c r="E81" s="56"/>
      <c r="F81" s="56"/>
      <c r="G81" s="49"/>
      <c r="H81" s="49"/>
      <c r="I81" s="56"/>
      <c r="J81" s="545"/>
      <c r="K81" s="49"/>
      <c r="L81" s="362"/>
    </row>
    <row r="82" spans="1:12" s="5" customFormat="1" ht="21.95" customHeight="1" x14ac:dyDescent="0.5">
      <c r="A82" s="40">
        <v>10</v>
      </c>
      <c r="B82" s="284" t="s">
        <v>1661</v>
      </c>
      <c r="C82" s="284" t="s">
        <v>1417</v>
      </c>
      <c r="D82" s="652" t="s">
        <v>796</v>
      </c>
      <c r="E82" s="142">
        <v>250000</v>
      </c>
      <c r="F82" s="142"/>
      <c r="G82" s="41"/>
      <c r="H82" s="41"/>
      <c r="I82" s="5" t="s">
        <v>11</v>
      </c>
      <c r="J82" s="284" t="s">
        <v>792</v>
      </c>
      <c r="K82" s="41" t="s">
        <v>94</v>
      </c>
      <c r="L82" s="362"/>
    </row>
    <row r="83" spans="1:12" s="5" customFormat="1" ht="21.95" customHeight="1" x14ac:dyDescent="0.5">
      <c r="A83" s="40"/>
      <c r="B83" s="652" t="s">
        <v>1662</v>
      </c>
      <c r="C83" s="652" t="s">
        <v>1418</v>
      </c>
      <c r="D83" s="652" t="s">
        <v>797</v>
      </c>
      <c r="E83" s="141" t="s">
        <v>788</v>
      </c>
      <c r="F83" s="141"/>
      <c r="G83" s="41"/>
      <c r="H83" s="41"/>
      <c r="I83" s="5" t="s">
        <v>12</v>
      </c>
      <c r="J83" s="652" t="s">
        <v>1433</v>
      </c>
      <c r="K83" s="41"/>
      <c r="L83" s="362"/>
    </row>
    <row r="84" spans="1:12" s="5" customFormat="1" ht="21.95" customHeight="1" x14ac:dyDescent="0.5">
      <c r="A84" s="40"/>
      <c r="B84" s="652" t="s">
        <v>1663</v>
      </c>
      <c r="C84" s="652" t="s">
        <v>1368</v>
      </c>
      <c r="D84" s="41"/>
      <c r="E84" s="41"/>
      <c r="F84" s="41"/>
      <c r="G84" s="41"/>
      <c r="H84" s="41"/>
      <c r="I84" s="7"/>
      <c r="J84" s="652" t="s">
        <v>1434</v>
      </c>
      <c r="K84" s="17"/>
      <c r="L84" s="362"/>
    </row>
    <row r="85" spans="1:12" s="5" customFormat="1" ht="21.95" customHeight="1" x14ac:dyDescent="0.5">
      <c r="A85" s="40"/>
      <c r="B85" s="652" t="s">
        <v>1664</v>
      </c>
      <c r="C85" s="652" t="s">
        <v>1419</v>
      </c>
      <c r="D85" s="41"/>
      <c r="E85" s="41"/>
      <c r="F85" s="41"/>
      <c r="G85" s="41"/>
      <c r="H85" s="41"/>
      <c r="I85" s="41"/>
      <c r="J85" s="652" t="s">
        <v>1431</v>
      </c>
      <c r="K85" s="17"/>
      <c r="L85" s="362"/>
    </row>
    <row r="86" spans="1:12" s="5" customFormat="1" ht="21.95" customHeight="1" x14ac:dyDescent="0.5">
      <c r="A86" s="40"/>
      <c r="B86" s="652"/>
      <c r="C86" s="652" t="s">
        <v>1420</v>
      </c>
      <c r="D86" s="41"/>
      <c r="E86" s="41"/>
      <c r="F86" s="41"/>
      <c r="G86" s="41"/>
      <c r="H86" s="41"/>
      <c r="I86" s="41"/>
      <c r="J86" s="652" t="s">
        <v>1432</v>
      </c>
      <c r="K86" s="17"/>
      <c r="L86" s="362"/>
    </row>
    <row r="87" spans="1:12" s="5" customFormat="1" ht="21.95" customHeight="1" x14ac:dyDescent="0.5">
      <c r="A87" s="48"/>
      <c r="B87" s="8"/>
      <c r="C87" s="405"/>
      <c r="D87" s="49"/>
      <c r="E87" s="64"/>
      <c r="F87" s="49"/>
      <c r="G87" s="49"/>
      <c r="H87" s="405"/>
      <c r="I87" s="49"/>
      <c r="J87" s="8"/>
      <c r="K87" s="20"/>
      <c r="L87" s="362"/>
    </row>
    <row r="88" spans="1:12" s="5" customFormat="1" ht="21.95" customHeight="1" x14ac:dyDescent="0.5">
      <c r="A88" s="40">
        <v>11</v>
      </c>
      <c r="B88" s="652" t="s">
        <v>978</v>
      </c>
      <c r="C88" s="652" t="s">
        <v>1429</v>
      </c>
      <c r="D88" s="652" t="s">
        <v>2583</v>
      </c>
      <c r="E88" s="318">
        <v>300000</v>
      </c>
      <c r="F88" s="318"/>
      <c r="G88" s="41"/>
      <c r="H88" s="41"/>
      <c r="I88" s="5" t="s">
        <v>11</v>
      </c>
      <c r="J88" s="652" t="s">
        <v>793</v>
      </c>
      <c r="K88" s="41" t="s">
        <v>94</v>
      </c>
      <c r="L88" s="440" t="s">
        <v>539</v>
      </c>
    </row>
    <row r="89" spans="1:12" s="5" customFormat="1" ht="21.95" customHeight="1" x14ac:dyDescent="0.5">
      <c r="A89" s="40"/>
      <c r="B89" s="652" t="s">
        <v>1855</v>
      </c>
      <c r="C89" s="652" t="s">
        <v>1513</v>
      </c>
      <c r="D89" s="652" t="s">
        <v>2584</v>
      </c>
      <c r="E89" s="652" t="s">
        <v>788</v>
      </c>
      <c r="F89" s="652"/>
      <c r="G89" s="41"/>
      <c r="H89" s="41"/>
      <c r="I89" s="5" t="s">
        <v>12</v>
      </c>
      <c r="J89" s="652" t="s">
        <v>794</v>
      </c>
      <c r="K89" s="41"/>
      <c r="L89" s="362"/>
    </row>
    <row r="90" spans="1:12" s="5" customFormat="1" ht="21.95" customHeight="1" x14ac:dyDescent="0.5">
      <c r="A90" s="40"/>
      <c r="C90" s="652" t="s">
        <v>1525</v>
      </c>
      <c r="D90" s="41" t="s">
        <v>2585</v>
      </c>
      <c r="E90" s="41"/>
      <c r="F90" s="41"/>
      <c r="G90" s="41"/>
      <c r="H90" s="41"/>
      <c r="I90" s="7"/>
      <c r="J90" s="652" t="s">
        <v>795</v>
      </c>
      <c r="K90" s="41"/>
      <c r="L90" s="362"/>
    </row>
    <row r="91" spans="1:12" s="5" customFormat="1" ht="21.95" customHeight="1" x14ac:dyDescent="0.5">
      <c r="A91" s="48"/>
      <c r="B91" s="21"/>
      <c r="C91" s="405" t="s">
        <v>1526</v>
      </c>
      <c r="D91" s="5" t="s">
        <v>858</v>
      </c>
      <c r="E91" s="49"/>
      <c r="F91" s="49"/>
      <c r="G91" s="49"/>
      <c r="H91" s="49"/>
      <c r="I91" s="49"/>
      <c r="J91" s="405" t="s">
        <v>1430</v>
      </c>
      <c r="K91" s="49"/>
      <c r="L91" s="362"/>
    </row>
    <row r="92" spans="1:12" s="5" customFormat="1" ht="21.95" customHeight="1" x14ac:dyDescent="0.5">
      <c r="A92" s="827" t="s">
        <v>2738</v>
      </c>
      <c r="B92" s="827"/>
      <c r="C92" s="827"/>
      <c r="D92" s="827"/>
      <c r="E92" s="827"/>
      <c r="F92" s="827"/>
      <c r="G92" s="827"/>
      <c r="H92" s="827"/>
      <c r="I92" s="827"/>
      <c r="J92" s="856" t="s">
        <v>2737</v>
      </c>
      <c r="K92" s="856"/>
      <c r="L92" s="856"/>
    </row>
    <row r="93" spans="1:12" s="5" customFormat="1" ht="21.95" customHeight="1" x14ac:dyDescent="0.5">
      <c r="A93" s="925"/>
      <c r="B93" s="925"/>
      <c r="C93" s="925"/>
      <c r="D93" s="925"/>
      <c r="E93" s="925"/>
      <c r="F93" s="925"/>
      <c r="G93" s="925"/>
      <c r="H93" s="925"/>
      <c r="I93" s="925"/>
      <c r="J93" s="925"/>
      <c r="K93" s="925"/>
      <c r="L93" s="362"/>
    </row>
    <row r="94" spans="1:12" s="5" customFormat="1" ht="21.95" customHeight="1" x14ac:dyDescent="0.5">
      <c r="A94" s="924" t="s">
        <v>2743</v>
      </c>
      <c r="B94" s="924"/>
      <c r="C94" s="924"/>
      <c r="D94" s="924"/>
      <c r="E94" s="924"/>
      <c r="F94" s="924"/>
      <c r="G94" s="924"/>
      <c r="H94" s="924"/>
      <c r="I94" s="924"/>
      <c r="J94" s="924"/>
      <c r="K94" s="924"/>
      <c r="L94" s="362"/>
    </row>
    <row r="95" spans="1:12" s="5" customFormat="1" ht="21.95" customHeight="1" x14ac:dyDescent="0.5">
      <c r="A95" s="648"/>
      <c r="B95" s="11"/>
      <c r="C95" s="11"/>
      <c r="D95" s="31" t="s">
        <v>63</v>
      </c>
      <c r="E95" s="12" t="s">
        <v>73</v>
      </c>
      <c r="F95" s="13"/>
      <c r="G95" s="13"/>
      <c r="H95" s="14"/>
      <c r="I95" s="16" t="s">
        <v>75</v>
      </c>
      <c r="J95" s="31" t="s">
        <v>65</v>
      </c>
      <c r="K95" s="31" t="s">
        <v>69</v>
      </c>
      <c r="L95" s="362"/>
    </row>
    <row r="96" spans="1:12" s="5" customFormat="1" ht="21.95" customHeight="1" x14ac:dyDescent="0.5">
      <c r="A96" s="649" t="s">
        <v>61</v>
      </c>
      <c r="B96" s="649" t="s">
        <v>12</v>
      </c>
      <c r="C96" s="649" t="s">
        <v>62</v>
      </c>
      <c r="D96" s="2" t="s">
        <v>64</v>
      </c>
      <c r="E96" s="16">
        <v>2560</v>
      </c>
      <c r="F96" s="16">
        <v>2561</v>
      </c>
      <c r="G96" s="16">
        <v>2562</v>
      </c>
      <c r="H96" s="16">
        <v>2561</v>
      </c>
      <c r="I96" s="26" t="s">
        <v>76</v>
      </c>
      <c r="J96" s="2" t="s">
        <v>66</v>
      </c>
      <c r="K96" s="2" t="s">
        <v>70</v>
      </c>
      <c r="L96" s="362"/>
    </row>
    <row r="97" spans="1:12" s="5" customFormat="1" ht="21.95" customHeight="1" x14ac:dyDescent="0.5">
      <c r="A97" s="650"/>
      <c r="B97" s="18"/>
      <c r="C97" s="18"/>
      <c r="D97" s="3"/>
      <c r="E97" s="19" t="s">
        <v>9</v>
      </c>
      <c r="F97" s="19"/>
      <c r="G97" s="19" t="s">
        <v>9</v>
      </c>
      <c r="H97" s="19" t="s">
        <v>9</v>
      </c>
      <c r="I97" s="19"/>
      <c r="J97" s="20"/>
      <c r="K97" s="20"/>
      <c r="L97" s="362"/>
    </row>
    <row r="98" spans="1:12" s="5" customFormat="1" ht="21.95" customHeight="1" x14ac:dyDescent="0.5">
      <c r="A98" s="122">
        <v>12</v>
      </c>
      <c r="B98" s="652" t="s">
        <v>978</v>
      </c>
      <c r="C98" s="652" t="s">
        <v>559</v>
      </c>
      <c r="D98" s="41" t="s">
        <v>1749</v>
      </c>
      <c r="E98" s="320">
        <v>30000</v>
      </c>
      <c r="F98" s="41"/>
      <c r="G98" s="41"/>
      <c r="H98" s="41"/>
      <c r="I98" s="5" t="s">
        <v>11</v>
      </c>
      <c r="J98" s="652" t="s">
        <v>539</v>
      </c>
      <c r="K98" s="41" t="s">
        <v>1752</v>
      </c>
      <c r="L98" s="362"/>
    </row>
    <row r="99" spans="1:12" s="5" customFormat="1" ht="21.95" customHeight="1" x14ac:dyDescent="0.5">
      <c r="A99" s="40"/>
      <c r="B99" s="652" t="s">
        <v>1858</v>
      </c>
      <c r="C99" s="652" t="s">
        <v>1506</v>
      </c>
      <c r="D99" s="41" t="s">
        <v>1756</v>
      </c>
      <c r="E99" s="652" t="s">
        <v>788</v>
      </c>
      <c r="F99" s="41"/>
      <c r="G99" s="41"/>
      <c r="H99" s="41"/>
      <c r="I99" s="5" t="s">
        <v>12</v>
      </c>
      <c r="J99" s="652" t="s">
        <v>1750</v>
      </c>
      <c r="K99" s="41" t="s">
        <v>1753</v>
      </c>
      <c r="L99" s="362"/>
    </row>
    <row r="100" spans="1:12" s="5" customFormat="1" ht="21.95" customHeight="1" x14ac:dyDescent="0.5">
      <c r="A100" s="40"/>
      <c r="B100" s="652"/>
      <c r="C100" s="652" t="s">
        <v>1507</v>
      </c>
      <c r="D100" s="41"/>
      <c r="E100" s="41"/>
      <c r="F100" s="41"/>
      <c r="G100" s="41"/>
      <c r="H100" s="41"/>
      <c r="I100" s="7"/>
      <c r="J100" s="652" t="s">
        <v>1751</v>
      </c>
      <c r="K100" s="41" t="s">
        <v>1754</v>
      </c>
      <c r="L100" s="362"/>
    </row>
    <row r="101" spans="1:12" s="5" customFormat="1" ht="21.95" customHeight="1" x14ac:dyDescent="0.5">
      <c r="A101" s="40"/>
      <c r="B101" s="7"/>
      <c r="C101" s="652" t="s">
        <v>1755</v>
      </c>
      <c r="D101" s="41"/>
      <c r="E101" s="63"/>
      <c r="F101" s="41"/>
      <c r="G101" s="41"/>
      <c r="H101" s="652"/>
      <c r="I101" s="41"/>
      <c r="J101" s="7"/>
      <c r="K101" s="17"/>
      <c r="L101" s="362"/>
    </row>
    <row r="102" spans="1:12" s="5" customFormat="1" ht="21.95" customHeight="1" x14ac:dyDescent="0.5">
      <c r="A102" s="48"/>
      <c r="B102" s="8"/>
      <c r="C102" s="405"/>
      <c r="D102" s="49"/>
      <c r="E102" s="64"/>
      <c r="F102" s="49"/>
      <c r="G102" s="49"/>
      <c r="H102" s="405"/>
      <c r="I102" s="49"/>
      <c r="J102" s="8"/>
      <c r="K102" s="20"/>
      <c r="L102" s="362"/>
    </row>
    <row r="103" spans="1:12" s="5" customFormat="1" ht="21.95" customHeight="1" x14ac:dyDescent="0.5">
      <c r="A103" s="40">
        <v>13</v>
      </c>
      <c r="B103" s="7" t="s">
        <v>2436</v>
      </c>
      <c r="C103" s="652" t="s">
        <v>542</v>
      </c>
      <c r="D103" s="41" t="s">
        <v>1844</v>
      </c>
      <c r="E103" s="65">
        <v>50000</v>
      </c>
      <c r="F103" s="41"/>
      <c r="G103" s="41"/>
      <c r="H103" s="652"/>
      <c r="I103" s="5" t="s">
        <v>11</v>
      </c>
      <c r="J103" s="7" t="s">
        <v>2433</v>
      </c>
      <c r="K103" s="17" t="s">
        <v>134</v>
      </c>
      <c r="L103" s="362"/>
    </row>
    <row r="104" spans="1:12" s="5" customFormat="1" ht="21.95" customHeight="1" x14ac:dyDescent="0.5">
      <c r="A104" s="40"/>
      <c r="B104" s="7" t="s">
        <v>2435</v>
      </c>
      <c r="C104" s="652" t="s">
        <v>1843</v>
      </c>
      <c r="D104" s="41" t="s">
        <v>1845</v>
      </c>
      <c r="E104" s="652" t="s">
        <v>788</v>
      </c>
      <c r="F104" s="41"/>
      <c r="G104" s="41"/>
      <c r="H104" s="652"/>
      <c r="I104" s="5" t="s">
        <v>12</v>
      </c>
      <c r="J104" s="7" t="s">
        <v>2434</v>
      </c>
      <c r="K104" s="17"/>
      <c r="L104" s="362"/>
    </row>
    <row r="105" spans="1:12" s="5" customFormat="1" ht="21.95" customHeight="1" x14ac:dyDescent="0.5">
      <c r="A105" s="48"/>
      <c r="B105" s="8"/>
      <c r="C105" s="405"/>
      <c r="D105" s="49"/>
      <c r="E105" s="64"/>
      <c r="F105" s="49"/>
      <c r="G105" s="49"/>
      <c r="H105" s="405"/>
      <c r="I105" s="49"/>
      <c r="J105" s="8"/>
      <c r="K105" s="20"/>
      <c r="L105" s="362"/>
    </row>
    <row r="106" spans="1:12" s="5" customFormat="1" ht="21.95" customHeight="1" x14ac:dyDescent="0.5">
      <c r="A106" s="40">
        <v>14</v>
      </c>
      <c r="B106" s="7" t="s">
        <v>978</v>
      </c>
      <c r="C106" s="652" t="s">
        <v>559</v>
      </c>
      <c r="D106" s="41" t="s">
        <v>1850</v>
      </c>
      <c r="E106" s="65">
        <v>50000</v>
      </c>
      <c r="F106" s="41"/>
      <c r="G106" s="41"/>
      <c r="H106" s="652"/>
      <c r="I106" s="5" t="s">
        <v>11</v>
      </c>
      <c r="J106" s="7" t="s">
        <v>976</v>
      </c>
      <c r="K106" s="17" t="s">
        <v>134</v>
      </c>
      <c r="L106" s="362"/>
    </row>
    <row r="107" spans="1:12" s="5" customFormat="1" ht="21.95" customHeight="1" x14ac:dyDescent="0.5">
      <c r="A107" s="40"/>
      <c r="B107" s="7" t="s">
        <v>1859</v>
      </c>
      <c r="C107" s="652" t="s">
        <v>1848</v>
      </c>
      <c r="D107" s="41" t="s">
        <v>791</v>
      </c>
      <c r="E107" s="652" t="s">
        <v>788</v>
      </c>
      <c r="F107" s="41"/>
      <c r="G107" s="41"/>
      <c r="H107" s="652"/>
      <c r="I107" s="5" t="s">
        <v>12</v>
      </c>
      <c r="J107" s="7" t="s">
        <v>1846</v>
      </c>
      <c r="K107" s="17"/>
      <c r="L107" s="362"/>
    </row>
    <row r="108" spans="1:12" s="5" customFormat="1" ht="21.95" customHeight="1" x14ac:dyDescent="0.5">
      <c r="A108" s="40"/>
      <c r="B108" s="7"/>
      <c r="C108" s="652" t="s">
        <v>1849</v>
      </c>
      <c r="D108" s="41"/>
      <c r="E108" s="63"/>
      <c r="F108" s="41"/>
      <c r="G108" s="41"/>
      <c r="H108" s="652"/>
      <c r="I108" s="41"/>
      <c r="J108" s="7" t="s">
        <v>1847</v>
      </c>
      <c r="K108" s="17"/>
      <c r="L108" s="362"/>
    </row>
    <row r="109" spans="1:12" s="5" customFormat="1" ht="21.95" customHeight="1" x14ac:dyDescent="0.5">
      <c r="A109" s="48"/>
      <c r="B109" s="8"/>
      <c r="C109" s="405"/>
      <c r="D109" s="49"/>
      <c r="E109" s="64"/>
      <c r="F109" s="49"/>
      <c r="G109" s="49"/>
      <c r="H109" s="405"/>
      <c r="I109" s="49"/>
      <c r="J109" s="8"/>
      <c r="K109" s="20"/>
      <c r="L109" s="362"/>
    </row>
    <row r="110" spans="1:12" s="5" customFormat="1" ht="21.95" customHeight="1" x14ac:dyDescent="0.5">
      <c r="A110" s="40">
        <v>15</v>
      </c>
      <c r="B110" s="7" t="s">
        <v>978</v>
      </c>
      <c r="C110" s="652" t="s">
        <v>559</v>
      </c>
      <c r="D110" s="41" t="s">
        <v>1749</v>
      </c>
      <c r="E110" s="65">
        <v>50000</v>
      </c>
      <c r="F110" s="41"/>
      <c r="G110" s="41"/>
      <c r="H110" s="652"/>
      <c r="I110" s="5" t="s">
        <v>11</v>
      </c>
      <c r="J110" s="284" t="s">
        <v>792</v>
      </c>
      <c r="K110" s="17" t="s">
        <v>1394</v>
      </c>
      <c r="L110" s="362"/>
    </row>
    <row r="111" spans="1:12" s="5" customFormat="1" ht="21.95" customHeight="1" x14ac:dyDescent="0.5">
      <c r="A111" s="40"/>
      <c r="B111" s="7" t="s">
        <v>1851</v>
      </c>
      <c r="C111" s="652" t="s">
        <v>1506</v>
      </c>
      <c r="D111" s="41" t="s">
        <v>1756</v>
      </c>
      <c r="E111" s="652" t="s">
        <v>788</v>
      </c>
      <c r="F111" s="41"/>
      <c r="G111" s="41"/>
      <c r="H111" s="652"/>
      <c r="I111" s="5" t="s">
        <v>12</v>
      </c>
      <c r="J111" s="652" t="s">
        <v>1433</v>
      </c>
      <c r="K111" s="17"/>
      <c r="L111" s="362"/>
    </row>
    <row r="112" spans="1:12" s="5" customFormat="1" ht="21.95" customHeight="1" x14ac:dyDescent="0.5">
      <c r="A112" s="40"/>
      <c r="B112" s="7"/>
      <c r="C112" s="652" t="s">
        <v>1507</v>
      </c>
      <c r="D112" s="41"/>
      <c r="E112" s="63"/>
      <c r="F112" s="41"/>
      <c r="G112" s="41"/>
      <c r="H112" s="652"/>
      <c r="I112" s="41"/>
      <c r="J112" s="652" t="s">
        <v>1434</v>
      </c>
      <c r="K112" s="17"/>
      <c r="L112" s="362"/>
    </row>
    <row r="113" spans="1:12" s="5" customFormat="1" ht="21.95" customHeight="1" x14ac:dyDescent="0.5">
      <c r="A113" s="40"/>
      <c r="B113" s="7"/>
      <c r="C113" s="652" t="s">
        <v>1755</v>
      </c>
      <c r="D113" s="41"/>
      <c r="E113" s="63"/>
      <c r="F113" s="41"/>
      <c r="G113" s="41"/>
      <c r="H113" s="652"/>
      <c r="I113" s="41"/>
      <c r="J113" s="652" t="s">
        <v>1431</v>
      </c>
      <c r="K113" s="17"/>
      <c r="L113" s="362"/>
    </row>
    <row r="114" spans="1:12" s="5" customFormat="1" ht="21.95" customHeight="1" x14ac:dyDescent="0.5">
      <c r="A114" s="48"/>
      <c r="B114" s="8"/>
      <c r="C114" s="405"/>
      <c r="D114" s="49"/>
      <c r="E114" s="64"/>
      <c r="F114" s="49"/>
      <c r="G114" s="49"/>
      <c r="H114" s="405"/>
      <c r="I114" s="49"/>
      <c r="J114" s="405" t="s">
        <v>1432</v>
      </c>
      <c r="K114" s="20"/>
      <c r="L114" s="362"/>
    </row>
    <row r="115" spans="1:12" s="5" customFormat="1" ht="21.95" customHeight="1" x14ac:dyDescent="0.5">
      <c r="A115" s="827" t="s">
        <v>2738</v>
      </c>
      <c r="B115" s="827"/>
      <c r="C115" s="827"/>
      <c r="D115" s="827"/>
      <c r="E115" s="827"/>
      <c r="F115" s="827"/>
      <c r="G115" s="827"/>
      <c r="H115" s="827"/>
      <c r="I115" s="827"/>
      <c r="J115" s="856" t="s">
        <v>2737</v>
      </c>
      <c r="K115" s="856"/>
      <c r="L115" s="856"/>
    </row>
    <row r="116" spans="1:12" s="5" customFormat="1" ht="21.95" customHeight="1" x14ac:dyDescent="0.5">
      <c r="A116" s="645"/>
      <c r="B116" s="645"/>
      <c r="C116" s="645"/>
      <c r="D116" s="645"/>
      <c r="E116" s="645"/>
      <c r="F116" s="645"/>
      <c r="G116" s="645"/>
      <c r="H116" s="645"/>
      <c r="I116" s="645"/>
      <c r="J116" s="645"/>
      <c r="K116" s="645"/>
      <c r="L116" s="407"/>
    </row>
    <row r="117" spans="1:12" s="5" customFormat="1" ht="21.95" customHeight="1" x14ac:dyDescent="0.5">
      <c r="A117" s="924" t="s">
        <v>2744</v>
      </c>
      <c r="B117" s="924"/>
      <c r="C117" s="924"/>
      <c r="D117" s="924"/>
      <c r="E117" s="924"/>
      <c r="F117" s="924"/>
      <c r="G117" s="924"/>
      <c r="H117" s="924"/>
      <c r="I117" s="924"/>
      <c r="J117" s="924"/>
      <c r="K117" s="924"/>
      <c r="L117" s="407"/>
    </row>
    <row r="118" spans="1:12" s="5" customFormat="1" ht="21.95" customHeight="1" x14ac:dyDescent="0.5">
      <c r="A118" s="648"/>
      <c r="B118" s="11"/>
      <c r="C118" s="11"/>
      <c r="D118" s="31" t="s">
        <v>63</v>
      </c>
      <c r="E118" s="12" t="s">
        <v>73</v>
      </c>
      <c r="F118" s="13"/>
      <c r="G118" s="13"/>
      <c r="H118" s="14"/>
      <c r="I118" s="16" t="s">
        <v>75</v>
      </c>
      <c r="J118" s="31" t="s">
        <v>65</v>
      </c>
      <c r="K118" s="31" t="s">
        <v>69</v>
      </c>
      <c r="L118" s="407"/>
    </row>
    <row r="119" spans="1:12" s="5" customFormat="1" ht="21.95" customHeight="1" x14ac:dyDescent="0.5">
      <c r="A119" s="649" t="s">
        <v>61</v>
      </c>
      <c r="B119" s="649" t="s">
        <v>12</v>
      </c>
      <c r="C119" s="649" t="s">
        <v>62</v>
      </c>
      <c r="D119" s="2" t="s">
        <v>64</v>
      </c>
      <c r="E119" s="16">
        <v>2560</v>
      </c>
      <c r="F119" s="16">
        <v>2561</v>
      </c>
      <c r="G119" s="16">
        <v>2562</v>
      </c>
      <c r="H119" s="16">
        <v>2561</v>
      </c>
      <c r="I119" s="26" t="s">
        <v>76</v>
      </c>
      <c r="J119" s="2" t="s">
        <v>66</v>
      </c>
      <c r="K119" s="2" t="s">
        <v>70</v>
      </c>
      <c r="L119" s="407"/>
    </row>
    <row r="120" spans="1:12" s="5" customFormat="1" ht="21.95" customHeight="1" x14ac:dyDescent="0.5">
      <c r="A120" s="650"/>
      <c r="B120" s="18"/>
      <c r="C120" s="18"/>
      <c r="D120" s="3"/>
      <c r="E120" s="19" t="s">
        <v>9</v>
      </c>
      <c r="F120" s="19"/>
      <c r="G120" s="19" t="s">
        <v>9</v>
      </c>
      <c r="H120" s="19" t="s">
        <v>9</v>
      </c>
      <c r="I120" s="19"/>
      <c r="J120" s="20"/>
      <c r="K120" s="20"/>
      <c r="L120" s="407"/>
    </row>
    <row r="121" spans="1:12" s="5" customFormat="1" ht="21.95" customHeight="1" x14ac:dyDescent="0.5">
      <c r="A121" s="40">
        <v>16</v>
      </c>
      <c r="B121" s="7" t="s">
        <v>1842</v>
      </c>
      <c r="C121" s="652" t="s">
        <v>542</v>
      </c>
      <c r="D121" s="41" t="s">
        <v>1844</v>
      </c>
      <c r="E121" s="65">
        <v>50000</v>
      </c>
      <c r="F121" s="41"/>
      <c r="G121" s="41"/>
      <c r="H121" s="652"/>
      <c r="I121" s="5" t="s">
        <v>11</v>
      </c>
      <c r="J121" s="7" t="s">
        <v>976</v>
      </c>
      <c r="K121" s="17" t="s">
        <v>1394</v>
      </c>
      <c r="L121" s="362"/>
    </row>
    <row r="122" spans="1:12" s="5" customFormat="1" ht="21.95" customHeight="1" x14ac:dyDescent="0.5">
      <c r="A122" s="40"/>
      <c r="B122" s="7" t="s">
        <v>1852</v>
      </c>
      <c r="C122" s="652" t="s">
        <v>1853</v>
      </c>
      <c r="D122" s="41" t="s">
        <v>1845</v>
      </c>
      <c r="E122" s="652" t="s">
        <v>788</v>
      </c>
      <c r="F122" s="41"/>
      <c r="G122" s="41"/>
      <c r="H122" s="652"/>
      <c r="I122" s="5" t="s">
        <v>12</v>
      </c>
      <c r="J122" s="7" t="s">
        <v>1846</v>
      </c>
      <c r="K122" s="17"/>
      <c r="L122" s="362"/>
    </row>
    <row r="123" spans="1:12" s="5" customFormat="1" ht="21.95" customHeight="1" x14ac:dyDescent="0.5">
      <c r="A123" s="40"/>
      <c r="B123" s="7"/>
      <c r="C123" s="652"/>
      <c r="D123" s="41"/>
      <c r="E123" s="63"/>
      <c r="F123" s="41"/>
      <c r="G123" s="41"/>
      <c r="H123" s="652"/>
      <c r="I123" s="41"/>
      <c r="J123" s="7" t="s">
        <v>1854</v>
      </c>
      <c r="K123" s="17"/>
      <c r="L123" s="362"/>
    </row>
    <row r="124" spans="1:12" s="5" customFormat="1" ht="21.95" customHeight="1" x14ac:dyDescent="0.5">
      <c r="A124" s="40"/>
      <c r="B124" s="7"/>
      <c r="C124" s="652"/>
      <c r="D124" s="41"/>
      <c r="E124" s="63"/>
      <c r="F124" s="41"/>
      <c r="G124" s="41"/>
      <c r="H124" s="652"/>
      <c r="I124" s="41"/>
      <c r="J124" s="7"/>
      <c r="K124" s="17"/>
      <c r="L124" s="407"/>
    </row>
    <row r="125" spans="1:12" s="5" customFormat="1" ht="21.95" customHeight="1" x14ac:dyDescent="0.5">
      <c r="A125" s="40"/>
      <c r="B125" s="7"/>
      <c r="C125" s="652"/>
      <c r="D125" s="41"/>
      <c r="E125" s="63"/>
      <c r="F125" s="41"/>
      <c r="G125" s="41"/>
      <c r="H125" s="652"/>
      <c r="I125" s="41"/>
      <c r="J125" s="7"/>
      <c r="K125" s="17"/>
      <c r="L125" s="407"/>
    </row>
    <row r="126" spans="1:12" s="5" customFormat="1" ht="21.95" customHeight="1" x14ac:dyDescent="0.5">
      <c r="A126" s="40"/>
      <c r="B126" s="7"/>
      <c r="C126" s="652"/>
      <c r="D126" s="41"/>
      <c r="E126" s="63"/>
      <c r="F126" s="41"/>
      <c r="G126" s="41"/>
      <c r="H126" s="652"/>
      <c r="I126" s="41"/>
      <c r="J126" s="7"/>
      <c r="K126" s="17"/>
      <c r="L126" s="407"/>
    </row>
    <row r="127" spans="1:12" s="5" customFormat="1" ht="21.95" customHeight="1" x14ac:dyDescent="0.5">
      <c r="A127" s="40"/>
      <c r="B127" s="7"/>
      <c r="C127" s="652"/>
      <c r="D127" s="41"/>
      <c r="E127" s="63"/>
      <c r="F127" s="41"/>
      <c r="G127" s="41"/>
      <c r="H127" s="652"/>
      <c r="I127" s="41"/>
      <c r="J127" s="7"/>
      <c r="K127" s="17"/>
      <c r="L127" s="407"/>
    </row>
    <row r="128" spans="1:12" s="5" customFormat="1" ht="21.95" customHeight="1" x14ac:dyDescent="0.5">
      <c r="A128" s="40"/>
      <c r="B128" s="7"/>
      <c r="C128" s="652"/>
      <c r="D128" s="41"/>
      <c r="E128" s="63"/>
      <c r="F128" s="41"/>
      <c r="G128" s="41"/>
      <c r="H128" s="652"/>
      <c r="I128" s="41"/>
      <c r="J128" s="7"/>
      <c r="K128" s="17"/>
      <c r="L128" s="407"/>
    </row>
    <row r="129" spans="1:12" s="5" customFormat="1" ht="21.95" customHeight="1" x14ac:dyDescent="0.5">
      <c r="A129" s="40"/>
      <c r="B129" s="7"/>
      <c r="C129" s="652"/>
      <c r="D129" s="41"/>
      <c r="E129" s="63"/>
      <c r="F129" s="41"/>
      <c r="G129" s="41"/>
      <c r="H129" s="652"/>
      <c r="I129" s="41"/>
      <c r="J129" s="7"/>
      <c r="K129" s="17"/>
      <c r="L129" s="407"/>
    </row>
    <row r="130" spans="1:12" s="5" customFormat="1" ht="21.95" customHeight="1" x14ac:dyDescent="0.5">
      <c r="A130" s="40"/>
      <c r="B130" s="7"/>
      <c r="C130" s="652"/>
      <c r="D130" s="41"/>
      <c r="E130" s="63"/>
      <c r="F130" s="41"/>
      <c r="G130" s="41"/>
      <c r="H130" s="652"/>
      <c r="I130" s="41"/>
      <c r="J130" s="7"/>
      <c r="K130" s="17"/>
      <c r="L130" s="407"/>
    </row>
    <row r="131" spans="1:12" s="5" customFormat="1" ht="21.95" customHeight="1" x14ac:dyDescent="0.5">
      <c r="A131" s="40"/>
      <c r="B131" s="7"/>
      <c r="C131" s="652"/>
      <c r="D131" s="41"/>
      <c r="E131" s="63"/>
      <c r="F131" s="41"/>
      <c r="G131" s="41"/>
      <c r="H131" s="652"/>
      <c r="I131" s="41"/>
      <c r="J131" s="7"/>
      <c r="K131" s="17"/>
      <c r="L131" s="407"/>
    </row>
    <row r="132" spans="1:12" s="5" customFormat="1" ht="21.95" customHeight="1" x14ac:dyDescent="0.5">
      <c r="A132" s="40"/>
      <c r="B132" s="7"/>
      <c r="C132" s="652"/>
      <c r="D132" s="41"/>
      <c r="E132" s="63"/>
      <c r="F132" s="41"/>
      <c r="G132" s="41"/>
      <c r="H132" s="652"/>
      <c r="I132" s="41"/>
      <c r="J132" s="7"/>
      <c r="K132" s="17"/>
      <c r="L132" s="407"/>
    </row>
    <row r="133" spans="1:12" s="5" customFormat="1" ht="21.95" customHeight="1" x14ac:dyDescent="0.5">
      <c r="A133" s="40"/>
      <c r="B133" s="7"/>
      <c r="C133" s="652"/>
      <c r="D133" s="41"/>
      <c r="E133" s="63"/>
      <c r="F133" s="41"/>
      <c r="G133" s="41"/>
      <c r="H133" s="652"/>
      <c r="I133" s="41"/>
      <c r="J133" s="7"/>
      <c r="K133" s="17"/>
      <c r="L133" s="407"/>
    </row>
    <row r="134" spans="1:12" s="5" customFormat="1" ht="21.95" customHeight="1" x14ac:dyDescent="0.5">
      <c r="A134" s="40"/>
      <c r="B134" s="7"/>
      <c r="C134" s="652"/>
      <c r="D134" s="41"/>
      <c r="E134" s="63"/>
      <c r="F134" s="41"/>
      <c r="G134" s="41"/>
      <c r="H134" s="652"/>
      <c r="I134" s="41"/>
      <c r="J134" s="7"/>
      <c r="K134" s="17"/>
      <c r="L134" s="407"/>
    </row>
    <row r="135" spans="1:12" s="5" customFormat="1" ht="21.95" customHeight="1" x14ac:dyDescent="0.5">
      <c r="A135" s="40"/>
      <c r="B135" s="7"/>
      <c r="C135" s="652"/>
      <c r="D135" s="41"/>
      <c r="E135" s="63"/>
      <c r="F135" s="41"/>
      <c r="G135" s="41"/>
      <c r="H135" s="652"/>
      <c r="I135" s="41"/>
      <c r="J135" s="7"/>
      <c r="K135" s="17"/>
      <c r="L135" s="407"/>
    </row>
    <row r="136" spans="1:12" s="5" customFormat="1" ht="21.95" customHeight="1" x14ac:dyDescent="0.5">
      <c r="A136" s="40"/>
      <c r="B136" s="7"/>
      <c r="C136" s="652"/>
      <c r="D136" s="41"/>
      <c r="E136" s="63"/>
      <c r="F136" s="41"/>
      <c r="G136" s="41"/>
      <c r="H136" s="652"/>
      <c r="I136" s="41"/>
      <c r="J136" s="7"/>
      <c r="K136" s="17"/>
      <c r="L136" s="407"/>
    </row>
    <row r="137" spans="1:12" s="5" customFormat="1" ht="21.95" customHeight="1" x14ac:dyDescent="0.5">
      <c r="A137" s="48"/>
      <c r="B137" s="8"/>
      <c r="C137" s="405"/>
      <c r="D137" s="49"/>
      <c r="E137" s="64"/>
      <c r="F137" s="49"/>
      <c r="G137" s="49"/>
      <c r="H137" s="405"/>
      <c r="I137" s="49"/>
      <c r="J137" s="8"/>
      <c r="K137" s="20"/>
      <c r="L137" s="407"/>
    </row>
    <row r="138" spans="1:12" s="5" customFormat="1" ht="21.95" customHeight="1" x14ac:dyDescent="0.5">
      <c r="A138" s="827" t="s">
        <v>2738</v>
      </c>
      <c r="B138" s="827"/>
      <c r="C138" s="827"/>
      <c r="D138" s="827"/>
      <c r="E138" s="827"/>
      <c r="F138" s="827"/>
      <c r="G138" s="827"/>
      <c r="H138" s="827"/>
      <c r="I138" s="827"/>
      <c r="J138" s="856" t="s">
        <v>2737</v>
      </c>
      <c r="K138" s="856"/>
      <c r="L138" s="856"/>
    </row>
    <row r="139" spans="1:12" s="5" customFormat="1" ht="21.95" customHeight="1" x14ac:dyDescent="0.5">
      <c r="A139" s="925"/>
      <c r="B139" s="925"/>
      <c r="C139" s="925"/>
      <c r="D139" s="925"/>
      <c r="E139" s="925"/>
      <c r="F139" s="925"/>
      <c r="G139" s="925"/>
      <c r="H139" s="925"/>
      <c r="I139" s="925"/>
      <c r="J139" s="925"/>
      <c r="K139" s="925"/>
      <c r="L139" s="362"/>
    </row>
    <row r="140" spans="1:12" ht="21.95" customHeight="1" x14ac:dyDescent="0.5">
      <c r="A140" s="924" t="s">
        <v>2745</v>
      </c>
      <c r="B140" s="924"/>
      <c r="C140" s="924"/>
      <c r="D140" s="924"/>
      <c r="E140" s="924"/>
      <c r="F140" s="924"/>
      <c r="G140" s="924"/>
      <c r="H140" s="924"/>
      <c r="I140" s="924"/>
      <c r="J140" s="924"/>
      <c r="K140" s="924"/>
    </row>
    <row r="141" spans="1:12" ht="21.95" customHeight="1" x14ac:dyDescent="0.5">
      <c r="A141" s="653" t="s">
        <v>82</v>
      </c>
      <c r="C141" s="5"/>
      <c r="D141" s="5"/>
      <c r="E141" s="235"/>
      <c r="F141" s="235"/>
      <c r="G141" s="235"/>
      <c r="H141" s="235"/>
      <c r="I141" s="235"/>
      <c r="J141" s="241"/>
      <c r="K141" s="235"/>
    </row>
    <row r="142" spans="1:12" ht="21.95" customHeight="1" x14ac:dyDescent="0.5">
      <c r="A142" s="653" t="s">
        <v>89</v>
      </c>
      <c r="C142" s="5"/>
      <c r="D142" s="5"/>
      <c r="E142" s="653"/>
      <c r="F142" s="653"/>
      <c r="G142" s="653"/>
      <c r="H142" s="653"/>
      <c r="I142" s="653"/>
      <c r="J142" s="285"/>
      <c r="K142" s="653"/>
    </row>
    <row r="143" spans="1:12" ht="21.95" customHeight="1" x14ac:dyDescent="0.5">
      <c r="A143" s="653" t="s">
        <v>30</v>
      </c>
      <c r="C143" s="653"/>
      <c r="D143" s="653"/>
      <c r="E143" s="6"/>
      <c r="F143" s="5"/>
      <c r="G143" s="5"/>
      <c r="H143" s="5"/>
      <c r="I143" s="5"/>
      <c r="J143" s="285"/>
      <c r="K143" s="653"/>
    </row>
    <row r="144" spans="1:12" ht="21.95" customHeight="1" x14ac:dyDescent="0.5">
      <c r="A144" s="33">
        <v>4.2</v>
      </c>
      <c r="B144" s="28" t="s">
        <v>2410</v>
      </c>
      <c r="C144" s="33"/>
      <c r="D144" s="33"/>
      <c r="E144" s="28"/>
      <c r="F144" s="28"/>
      <c r="G144" s="103"/>
      <c r="H144" s="103"/>
      <c r="I144" s="103"/>
      <c r="J144" s="104"/>
      <c r="K144" s="104"/>
    </row>
    <row r="145" spans="1:13" ht="21.95" customHeight="1" x14ac:dyDescent="0.5">
      <c r="A145" s="648"/>
      <c r="B145" s="11"/>
      <c r="C145" s="11"/>
      <c r="D145" s="31" t="s">
        <v>63</v>
      </c>
      <c r="E145" s="12" t="s">
        <v>73</v>
      </c>
      <c r="F145" s="13"/>
      <c r="G145" s="13"/>
      <c r="H145" s="14"/>
      <c r="I145" s="16" t="s">
        <v>75</v>
      </c>
      <c r="J145" s="31" t="s">
        <v>65</v>
      </c>
      <c r="K145" s="31" t="s">
        <v>69</v>
      </c>
      <c r="L145" s="584">
        <f>E148+E152+E155+E167</f>
        <v>1730000</v>
      </c>
      <c r="M145" s="1">
        <v>4</v>
      </c>
    </row>
    <row r="146" spans="1:13" ht="21.95" customHeight="1" x14ac:dyDescent="0.5">
      <c r="A146" s="649" t="s">
        <v>61</v>
      </c>
      <c r="B146" s="649" t="s">
        <v>12</v>
      </c>
      <c r="C146" s="649" t="s">
        <v>62</v>
      </c>
      <c r="D146" s="2" t="s">
        <v>64</v>
      </c>
      <c r="E146" s="16">
        <v>2560</v>
      </c>
      <c r="F146" s="16">
        <v>2561</v>
      </c>
      <c r="G146" s="16">
        <v>2561</v>
      </c>
      <c r="H146" s="16">
        <v>2562</v>
      </c>
      <c r="I146" s="26" t="s">
        <v>76</v>
      </c>
      <c r="J146" s="2" t="s">
        <v>66</v>
      </c>
      <c r="K146" s="2" t="s">
        <v>70</v>
      </c>
    </row>
    <row r="147" spans="1:13" ht="21.95" customHeight="1" x14ac:dyDescent="0.5">
      <c r="A147" s="650"/>
      <c r="B147" s="18"/>
      <c r="C147" s="18"/>
      <c r="D147" s="3"/>
      <c r="E147" s="19" t="s">
        <v>9</v>
      </c>
      <c r="F147" s="19"/>
      <c r="G147" s="19" t="s">
        <v>9</v>
      </c>
      <c r="H147" s="19" t="s">
        <v>9</v>
      </c>
      <c r="I147" s="19"/>
      <c r="J147" s="20"/>
      <c r="K147" s="20"/>
    </row>
    <row r="148" spans="1:13" ht="21.95" customHeight="1" x14ac:dyDescent="0.5">
      <c r="A148" s="40">
        <v>1</v>
      </c>
      <c r="B148" s="652" t="s">
        <v>848</v>
      </c>
      <c r="C148" s="652" t="s">
        <v>849</v>
      </c>
      <c r="D148" s="41" t="s">
        <v>1439</v>
      </c>
      <c r="E148" s="142">
        <v>100000</v>
      </c>
      <c r="F148" s="142"/>
      <c r="G148" s="41"/>
      <c r="H148" s="41"/>
      <c r="I148" s="5" t="s">
        <v>11</v>
      </c>
      <c r="J148" s="41" t="s">
        <v>850</v>
      </c>
      <c r="K148" s="651" t="s">
        <v>94</v>
      </c>
    </row>
    <row r="149" spans="1:13" ht="21.95" customHeight="1" x14ac:dyDescent="0.5">
      <c r="A149" s="40"/>
      <c r="B149" s="652" t="s">
        <v>851</v>
      </c>
      <c r="C149" s="652"/>
      <c r="D149" s="41" t="s">
        <v>1441</v>
      </c>
      <c r="E149" s="141" t="s">
        <v>93</v>
      </c>
      <c r="F149" s="141"/>
      <c r="G149" s="41"/>
      <c r="H149" s="41"/>
      <c r="I149" s="5" t="s">
        <v>12</v>
      </c>
      <c r="J149" s="41" t="s">
        <v>141</v>
      </c>
      <c r="K149" s="41"/>
    </row>
    <row r="150" spans="1:13" ht="21.95" customHeight="1" x14ac:dyDescent="0.5">
      <c r="A150" s="40"/>
      <c r="B150" s="652"/>
      <c r="C150" s="652"/>
      <c r="D150" s="41" t="s">
        <v>1440</v>
      </c>
      <c r="E150" s="41"/>
      <c r="F150" s="41"/>
      <c r="G150" s="41"/>
      <c r="H150" s="41"/>
      <c r="I150" s="41"/>
      <c r="J150" s="41"/>
      <c r="K150" s="41"/>
    </row>
    <row r="151" spans="1:13" ht="21.95" customHeight="1" x14ac:dyDescent="0.5">
      <c r="A151" s="48"/>
      <c r="B151" s="405"/>
      <c r="C151" s="405"/>
      <c r="D151" s="49"/>
      <c r="E151" s="49"/>
      <c r="F151" s="49"/>
      <c r="G151" s="49"/>
      <c r="H151" s="49"/>
      <c r="I151" s="49"/>
      <c r="J151" s="49"/>
      <c r="K151" s="49"/>
    </row>
    <row r="152" spans="1:13" ht="21.95" customHeight="1" x14ac:dyDescent="0.5">
      <c r="A152" s="40">
        <v>2</v>
      </c>
      <c r="B152" s="652" t="s">
        <v>852</v>
      </c>
      <c r="C152" s="652" t="s">
        <v>853</v>
      </c>
      <c r="D152" s="41" t="s">
        <v>854</v>
      </c>
      <c r="E152" s="142">
        <v>100000</v>
      </c>
      <c r="F152" s="142"/>
      <c r="G152" s="41"/>
      <c r="H152" s="41"/>
      <c r="I152" s="5" t="s">
        <v>11</v>
      </c>
      <c r="J152" s="41" t="s">
        <v>850</v>
      </c>
      <c r="K152" s="652" t="s">
        <v>94</v>
      </c>
    </row>
    <row r="153" spans="1:13" ht="21.95" customHeight="1" x14ac:dyDescent="0.5">
      <c r="A153" s="40"/>
      <c r="B153" s="652"/>
      <c r="C153" s="652"/>
      <c r="D153" s="41" t="s">
        <v>855</v>
      </c>
      <c r="E153" s="141" t="s">
        <v>93</v>
      </c>
      <c r="F153" s="141"/>
      <c r="G153" s="41"/>
      <c r="H153" s="41"/>
      <c r="I153" s="5" t="s">
        <v>12</v>
      </c>
      <c r="J153" s="41" t="s">
        <v>390</v>
      </c>
      <c r="K153" s="41"/>
    </row>
    <row r="154" spans="1:13" ht="21.95" customHeight="1" x14ac:dyDescent="0.5">
      <c r="A154" s="48"/>
      <c r="B154" s="405"/>
      <c r="C154" s="405"/>
      <c r="D154" s="49"/>
      <c r="E154" s="319"/>
      <c r="F154" s="319"/>
      <c r="G154" s="49"/>
      <c r="H154" s="49"/>
      <c r="I154" s="49"/>
      <c r="J154" s="49"/>
      <c r="K154" s="49"/>
    </row>
    <row r="155" spans="1:13" ht="21.95" customHeight="1" x14ac:dyDescent="0.5">
      <c r="A155" s="40">
        <v>3</v>
      </c>
      <c r="B155" s="652" t="s">
        <v>1388</v>
      </c>
      <c r="C155" s="652" t="s">
        <v>1389</v>
      </c>
      <c r="D155" s="41" t="s">
        <v>391</v>
      </c>
      <c r="E155" s="320">
        <v>30000</v>
      </c>
      <c r="F155" s="320"/>
      <c r="G155" s="41"/>
      <c r="H155" s="41"/>
      <c r="I155" s="5" t="s">
        <v>11</v>
      </c>
      <c r="J155" s="41" t="s">
        <v>873</v>
      </c>
      <c r="K155" s="41" t="s">
        <v>94</v>
      </c>
    </row>
    <row r="156" spans="1:13" ht="21.95" customHeight="1" x14ac:dyDescent="0.5">
      <c r="A156" s="40"/>
      <c r="B156" s="652" t="s">
        <v>1390</v>
      </c>
      <c r="C156" s="652" t="s">
        <v>1391</v>
      </c>
      <c r="D156" s="41"/>
      <c r="E156" s="141" t="s">
        <v>93</v>
      </c>
      <c r="F156" s="141"/>
      <c r="G156" s="41"/>
      <c r="H156" s="41"/>
      <c r="I156" s="5" t="s">
        <v>12</v>
      </c>
      <c r="J156" s="41"/>
      <c r="K156" s="41"/>
    </row>
    <row r="157" spans="1:13" ht="21.95" customHeight="1" x14ac:dyDescent="0.5">
      <c r="A157" s="40"/>
      <c r="B157" s="652"/>
      <c r="C157" s="652" t="s">
        <v>1392</v>
      </c>
      <c r="D157" s="41"/>
      <c r="E157" s="320"/>
      <c r="F157" s="320"/>
      <c r="G157" s="41"/>
      <c r="H157" s="41"/>
      <c r="I157" s="41"/>
      <c r="J157" s="41"/>
      <c r="K157" s="41"/>
    </row>
    <row r="158" spans="1:13" ht="21.95" customHeight="1" x14ac:dyDescent="0.5">
      <c r="A158" s="40"/>
      <c r="B158" s="652"/>
      <c r="C158" s="652"/>
      <c r="D158" s="41"/>
      <c r="E158" s="141"/>
      <c r="F158" s="141"/>
      <c r="G158" s="41"/>
      <c r="H158" s="41"/>
      <c r="I158" s="41"/>
      <c r="J158" s="41"/>
      <c r="K158" s="41"/>
    </row>
    <row r="159" spans="1:13" ht="21.95" customHeight="1" x14ac:dyDescent="0.5">
      <c r="A159" s="40"/>
      <c r="B159" s="652"/>
      <c r="C159" s="652"/>
      <c r="D159" s="41"/>
      <c r="E159" s="141"/>
      <c r="F159" s="141"/>
      <c r="G159" s="41"/>
      <c r="H159" s="41"/>
      <c r="I159" s="44"/>
      <c r="J159" s="41"/>
      <c r="K159" s="41"/>
    </row>
    <row r="160" spans="1:13" ht="21.95" customHeight="1" x14ac:dyDescent="0.5">
      <c r="A160" s="48"/>
      <c r="B160" s="405"/>
      <c r="C160" s="405"/>
      <c r="D160" s="49"/>
      <c r="E160" s="319"/>
      <c r="F160" s="319"/>
      <c r="G160" s="49"/>
      <c r="H160" s="49"/>
      <c r="I160" s="55"/>
      <c r="J160" s="49"/>
      <c r="K160" s="49"/>
    </row>
    <row r="161" spans="1:12" ht="21.95" customHeight="1" x14ac:dyDescent="0.5">
      <c r="A161" s="827" t="s">
        <v>2738</v>
      </c>
      <c r="B161" s="827"/>
      <c r="C161" s="827"/>
      <c r="D161" s="827"/>
      <c r="E161" s="827"/>
      <c r="F161" s="827"/>
      <c r="G161" s="827"/>
      <c r="H161" s="827"/>
      <c r="I161" s="827"/>
      <c r="J161" s="856" t="s">
        <v>2737</v>
      </c>
      <c r="K161" s="856"/>
      <c r="L161" s="856"/>
    </row>
    <row r="162" spans="1:12" ht="21.95" customHeight="1" x14ac:dyDescent="0.5">
      <c r="A162" s="925"/>
      <c r="B162" s="925"/>
      <c r="C162" s="925"/>
      <c r="D162" s="925"/>
      <c r="E162" s="925"/>
      <c r="F162" s="925"/>
      <c r="G162" s="925"/>
      <c r="H162" s="925"/>
      <c r="I162" s="925"/>
      <c r="J162" s="925"/>
      <c r="K162" s="925"/>
    </row>
    <row r="163" spans="1:12" ht="21.95" customHeight="1" x14ac:dyDescent="0.5">
      <c r="A163" s="924" t="s">
        <v>2746</v>
      </c>
      <c r="B163" s="924"/>
      <c r="C163" s="924"/>
      <c r="D163" s="924"/>
      <c r="E163" s="924"/>
      <c r="F163" s="924"/>
      <c r="G163" s="924"/>
      <c r="H163" s="924"/>
      <c r="I163" s="924"/>
      <c r="J163" s="924"/>
      <c r="K163" s="924"/>
    </row>
    <row r="164" spans="1:12" ht="21.95" customHeight="1" x14ac:dyDescent="0.5">
      <c r="A164" s="648"/>
      <c r="B164" s="11"/>
      <c r="C164" s="11"/>
      <c r="D164" s="31" t="s">
        <v>63</v>
      </c>
      <c r="E164" s="12" t="s">
        <v>73</v>
      </c>
      <c r="F164" s="13"/>
      <c r="G164" s="13"/>
      <c r="H164" s="14"/>
      <c r="I164" s="16" t="s">
        <v>75</v>
      </c>
      <c r="J164" s="31" t="s">
        <v>65</v>
      </c>
      <c r="K164" s="31" t="s">
        <v>69</v>
      </c>
    </row>
    <row r="165" spans="1:12" ht="21.95" customHeight="1" x14ac:dyDescent="0.5">
      <c r="A165" s="649" t="s">
        <v>61</v>
      </c>
      <c r="B165" s="649" t="s">
        <v>12</v>
      </c>
      <c r="C165" s="649" t="s">
        <v>62</v>
      </c>
      <c r="D165" s="2" t="s">
        <v>64</v>
      </c>
      <c r="E165" s="16">
        <v>2560</v>
      </c>
      <c r="F165" s="16">
        <v>2561</v>
      </c>
      <c r="G165" s="16">
        <v>2561</v>
      </c>
      <c r="H165" s="16">
        <v>2562</v>
      </c>
      <c r="I165" s="26" t="s">
        <v>76</v>
      </c>
      <c r="J165" s="2" t="s">
        <v>66</v>
      </c>
      <c r="K165" s="2" t="s">
        <v>70</v>
      </c>
    </row>
    <row r="166" spans="1:12" ht="21.95" customHeight="1" x14ac:dyDescent="0.5">
      <c r="A166" s="650"/>
      <c r="B166" s="18"/>
      <c r="C166" s="18"/>
      <c r="D166" s="3"/>
      <c r="E166" s="19" t="s">
        <v>9</v>
      </c>
      <c r="F166" s="19"/>
      <c r="G166" s="19" t="s">
        <v>9</v>
      </c>
      <c r="H166" s="19" t="s">
        <v>9</v>
      </c>
      <c r="I166" s="19"/>
      <c r="J166" s="20"/>
      <c r="K166" s="20"/>
    </row>
    <row r="167" spans="1:12" s="5" customFormat="1" ht="21.75" x14ac:dyDescent="0.5">
      <c r="A167" s="40">
        <v>4</v>
      </c>
      <c r="B167" s="652" t="s">
        <v>2071</v>
      </c>
      <c r="C167" s="652" t="s">
        <v>2257</v>
      </c>
      <c r="D167" s="41" t="s">
        <v>2593</v>
      </c>
      <c r="E167" s="320">
        <v>1500000</v>
      </c>
      <c r="F167" s="41"/>
      <c r="G167" s="41"/>
      <c r="H167" s="41"/>
      <c r="I167" s="5" t="s">
        <v>11</v>
      </c>
      <c r="J167" s="41" t="s">
        <v>2072</v>
      </c>
      <c r="K167" s="41" t="s">
        <v>94</v>
      </c>
    </row>
    <row r="168" spans="1:12" s="5" customFormat="1" ht="21.75" x14ac:dyDescent="0.5">
      <c r="A168" s="40"/>
      <c r="B168" s="41" t="s">
        <v>2593</v>
      </c>
      <c r="C168" s="652" t="s">
        <v>2258</v>
      </c>
      <c r="D168" s="41" t="s">
        <v>2394</v>
      </c>
      <c r="E168" s="141" t="s">
        <v>93</v>
      </c>
      <c r="F168" s="41"/>
      <c r="G168" s="41"/>
      <c r="H168" s="41"/>
      <c r="I168" s="5" t="s">
        <v>12</v>
      </c>
      <c r="J168" s="41" t="s">
        <v>2073</v>
      </c>
      <c r="K168" s="41"/>
    </row>
    <row r="169" spans="1:12" s="5" customFormat="1" ht="21.75" x14ac:dyDescent="0.5">
      <c r="A169" s="40"/>
      <c r="B169" s="41" t="s">
        <v>2394</v>
      </c>
      <c r="C169" s="652" t="s">
        <v>2393</v>
      </c>
      <c r="D169" s="41"/>
      <c r="E169" s="41"/>
      <c r="F169" s="41"/>
      <c r="G169" s="41"/>
      <c r="H169" s="41"/>
      <c r="I169" s="7"/>
      <c r="J169" s="41"/>
      <c r="K169" s="7"/>
    </row>
    <row r="170" spans="1:12" ht="21.95" customHeight="1" x14ac:dyDescent="0.5">
      <c r="A170" s="40"/>
      <c r="B170" s="652"/>
      <c r="C170" s="652" t="s">
        <v>104</v>
      </c>
      <c r="D170" s="41"/>
      <c r="E170" s="141"/>
      <c r="F170" s="141"/>
      <c r="G170" s="41"/>
      <c r="H170" s="41"/>
      <c r="I170" s="41"/>
      <c r="J170" s="41"/>
      <c r="K170" s="41"/>
    </row>
    <row r="171" spans="1:12" ht="21.95" customHeight="1" x14ac:dyDescent="0.5">
      <c r="A171" s="40"/>
      <c r="B171" s="652"/>
      <c r="C171" s="652"/>
      <c r="D171" s="41"/>
      <c r="E171" s="141"/>
      <c r="F171" s="141"/>
      <c r="G171" s="41"/>
      <c r="H171" s="41"/>
      <c r="I171" s="41"/>
      <c r="J171" s="41"/>
      <c r="K171" s="41"/>
    </row>
    <row r="172" spans="1:12" ht="21.95" customHeight="1" x14ac:dyDescent="0.5">
      <c r="A172" s="40"/>
      <c r="B172" s="652"/>
      <c r="C172" s="652"/>
      <c r="D172" s="41"/>
      <c r="E172" s="141"/>
      <c r="F172" s="141"/>
      <c r="G172" s="41"/>
      <c r="H172" s="41"/>
      <c r="I172" s="41"/>
      <c r="J172" s="41"/>
      <c r="K172" s="41"/>
    </row>
    <row r="173" spans="1:12" ht="21.95" customHeight="1" x14ac:dyDescent="0.5">
      <c r="A173" s="40"/>
      <c r="B173" s="652"/>
      <c r="C173" s="652"/>
      <c r="D173" s="41"/>
      <c r="E173" s="141"/>
      <c r="F173" s="141"/>
      <c r="G173" s="41"/>
      <c r="H173" s="41"/>
      <c r="I173" s="41"/>
      <c r="J173" s="41"/>
      <c r="K173" s="41"/>
    </row>
    <row r="174" spans="1:12" ht="21.95" customHeight="1" x14ac:dyDescent="0.5">
      <c r="A174" s="40"/>
      <c r="B174" s="652"/>
      <c r="C174" s="652"/>
      <c r="D174" s="41"/>
      <c r="E174" s="141"/>
      <c r="F174" s="141"/>
      <c r="G174" s="41"/>
      <c r="H174" s="41"/>
      <c r="I174" s="41"/>
      <c r="J174" s="41"/>
      <c r="K174" s="41"/>
    </row>
    <row r="175" spans="1:12" ht="21.95" customHeight="1" x14ac:dyDescent="0.5">
      <c r="A175" s="40"/>
      <c r="B175" s="652"/>
      <c r="C175" s="652"/>
      <c r="D175" s="41"/>
      <c r="E175" s="141"/>
      <c r="F175" s="141"/>
      <c r="G175" s="41"/>
      <c r="H175" s="41"/>
      <c r="I175" s="41"/>
      <c r="J175" s="41"/>
      <c r="K175" s="41"/>
    </row>
    <row r="176" spans="1:12" ht="21.95" customHeight="1" x14ac:dyDescent="0.5">
      <c r="A176" s="40"/>
      <c r="B176" s="652"/>
      <c r="C176" s="652"/>
      <c r="D176" s="41"/>
      <c r="E176" s="141"/>
      <c r="F176" s="141"/>
      <c r="G176" s="41"/>
      <c r="H176" s="41"/>
      <c r="I176" s="41"/>
      <c r="J176" s="41"/>
      <c r="K176" s="41"/>
    </row>
    <row r="177" spans="1:13" ht="21.95" customHeight="1" x14ac:dyDescent="0.5">
      <c r="A177" s="40"/>
      <c r="B177" s="652"/>
      <c r="C177" s="652"/>
      <c r="D177" s="41"/>
      <c r="E177" s="141"/>
      <c r="F177" s="141"/>
      <c r="G177" s="41"/>
      <c r="H177" s="41"/>
      <c r="I177" s="41"/>
      <c r="J177" s="41"/>
      <c r="K177" s="41"/>
    </row>
    <row r="178" spans="1:13" ht="21.95" customHeight="1" x14ac:dyDescent="0.5">
      <c r="A178" s="40"/>
      <c r="B178" s="652"/>
      <c r="C178" s="652"/>
      <c r="D178" s="41"/>
      <c r="E178" s="141"/>
      <c r="F178" s="141"/>
      <c r="G178" s="41"/>
      <c r="H178" s="41"/>
      <c r="I178" s="41"/>
      <c r="J178" s="41"/>
      <c r="K178" s="41"/>
    </row>
    <row r="179" spans="1:13" ht="21.95" customHeight="1" x14ac:dyDescent="0.5">
      <c r="A179" s="40"/>
      <c r="B179" s="652"/>
      <c r="C179" s="652"/>
      <c r="D179" s="41"/>
      <c r="E179" s="141"/>
      <c r="F179" s="141"/>
      <c r="G179" s="41"/>
      <c r="H179" s="41"/>
      <c r="I179" s="41"/>
      <c r="J179" s="41"/>
      <c r="K179" s="41"/>
    </row>
    <row r="180" spans="1:13" ht="21.95" customHeight="1" x14ac:dyDescent="0.5">
      <c r="A180" s="40"/>
      <c r="B180" s="652"/>
      <c r="C180" s="652"/>
      <c r="D180" s="41"/>
      <c r="E180" s="141"/>
      <c r="F180" s="141"/>
      <c r="G180" s="41"/>
      <c r="H180" s="41"/>
      <c r="I180" s="41"/>
      <c r="J180" s="41"/>
      <c r="K180" s="41"/>
    </row>
    <row r="181" spans="1:13" ht="21.95" customHeight="1" x14ac:dyDescent="0.5">
      <c r="A181" s="40"/>
      <c r="B181" s="652"/>
      <c r="C181" s="652"/>
      <c r="D181" s="41"/>
      <c r="E181" s="141"/>
      <c r="F181" s="141"/>
      <c r="G181" s="41"/>
      <c r="H181" s="41"/>
      <c r="I181" s="41"/>
      <c r="J181" s="41"/>
      <c r="K181" s="41"/>
    </row>
    <row r="182" spans="1:13" ht="21.95" customHeight="1" x14ac:dyDescent="0.5">
      <c r="A182" s="40"/>
      <c r="B182" s="652"/>
      <c r="C182" s="652"/>
      <c r="D182" s="41"/>
      <c r="E182" s="141"/>
      <c r="F182" s="141"/>
      <c r="G182" s="41"/>
      <c r="H182" s="41"/>
      <c r="I182" s="41"/>
      <c r="J182" s="41"/>
      <c r="K182" s="41"/>
    </row>
    <row r="183" spans="1:13" ht="21.95" customHeight="1" x14ac:dyDescent="0.5">
      <c r="A183" s="48"/>
      <c r="B183" s="405"/>
      <c r="C183" s="405"/>
      <c r="D183" s="49"/>
      <c r="E183" s="319"/>
      <c r="F183" s="319"/>
      <c r="G183" s="49"/>
      <c r="H183" s="49"/>
      <c r="I183" s="49"/>
      <c r="J183" s="49"/>
      <c r="K183" s="49"/>
    </row>
    <row r="184" spans="1:13" ht="21.95" customHeight="1" x14ac:dyDescent="0.5">
      <c r="A184" s="827" t="s">
        <v>2738</v>
      </c>
      <c r="B184" s="827"/>
      <c r="C184" s="827"/>
      <c r="D184" s="827"/>
      <c r="E184" s="827"/>
      <c r="F184" s="827"/>
      <c r="G184" s="827"/>
      <c r="H184" s="827"/>
      <c r="I184" s="827"/>
      <c r="J184" s="856" t="s">
        <v>2737</v>
      </c>
      <c r="K184" s="856"/>
      <c r="L184" s="856"/>
    </row>
    <row r="185" spans="1:13" ht="21.95" customHeight="1" x14ac:dyDescent="0.5">
      <c r="A185" s="925"/>
      <c r="B185" s="925"/>
      <c r="C185" s="925"/>
      <c r="D185" s="925"/>
      <c r="E185" s="925"/>
      <c r="F185" s="925"/>
      <c r="G185" s="925"/>
      <c r="H185" s="925"/>
      <c r="I185" s="925"/>
      <c r="J185" s="925"/>
      <c r="K185" s="925"/>
    </row>
    <row r="186" spans="1:13" ht="21.95" customHeight="1" x14ac:dyDescent="0.5">
      <c r="A186" s="924" t="s">
        <v>2747</v>
      </c>
      <c r="B186" s="924"/>
      <c r="C186" s="924"/>
      <c r="D186" s="924"/>
      <c r="E186" s="924"/>
      <c r="F186" s="924"/>
      <c r="G186" s="924"/>
      <c r="H186" s="924"/>
      <c r="I186" s="924"/>
      <c r="J186" s="924"/>
      <c r="K186" s="924"/>
    </row>
    <row r="187" spans="1:13" ht="21.95" customHeight="1" x14ac:dyDescent="0.5">
      <c r="A187" s="653" t="s">
        <v>82</v>
      </c>
      <c r="C187" s="5"/>
      <c r="D187" s="5"/>
      <c r="E187" s="235"/>
      <c r="F187" s="235"/>
      <c r="G187" s="235"/>
      <c r="H187" s="235"/>
      <c r="I187" s="235"/>
      <c r="J187" s="241"/>
      <c r="K187" s="235"/>
    </row>
    <row r="188" spans="1:13" ht="21.95" customHeight="1" x14ac:dyDescent="0.5">
      <c r="A188" s="653" t="s">
        <v>89</v>
      </c>
      <c r="C188" s="5"/>
      <c r="D188" s="5"/>
      <c r="E188" s="653"/>
      <c r="F188" s="653"/>
      <c r="G188" s="653"/>
      <c r="H188" s="653"/>
      <c r="I188" s="653"/>
      <c r="J188" s="285"/>
      <c r="K188" s="653"/>
    </row>
    <row r="189" spans="1:13" ht="21.95" customHeight="1" x14ac:dyDescent="0.5">
      <c r="A189" s="653" t="s">
        <v>30</v>
      </c>
      <c r="C189" s="653"/>
      <c r="D189" s="653"/>
      <c r="E189" s="6"/>
      <c r="F189" s="5"/>
      <c r="G189" s="5"/>
      <c r="H189" s="5"/>
      <c r="I189" s="5"/>
      <c r="J189" s="285"/>
      <c r="K189" s="653"/>
    </row>
    <row r="190" spans="1:13" ht="21.95" customHeight="1" x14ac:dyDescent="0.5">
      <c r="A190" s="358">
        <v>4.3</v>
      </c>
      <c r="B190" s="355" t="s">
        <v>1685</v>
      </c>
      <c r="C190" s="355"/>
      <c r="D190" s="356"/>
      <c r="E190" s="354"/>
      <c r="F190" s="354"/>
      <c r="G190" s="44"/>
      <c r="H190" s="44"/>
      <c r="I190" s="44"/>
      <c r="J190" s="44"/>
      <c r="K190" s="44"/>
    </row>
    <row r="191" spans="1:13" ht="21.95" customHeight="1" x14ac:dyDescent="0.5">
      <c r="A191" s="648"/>
      <c r="B191" s="11"/>
      <c r="C191" s="11"/>
      <c r="D191" s="31" t="s">
        <v>63</v>
      </c>
      <c r="E191" s="12" t="s">
        <v>73</v>
      </c>
      <c r="F191" s="13"/>
      <c r="G191" s="13"/>
      <c r="H191" s="14"/>
      <c r="I191" s="16" t="s">
        <v>75</v>
      </c>
      <c r="J191" s="31" t="s">
        <v>65</v>
      </c>
      <c r="K191" s="31" t="s">
        <v>69</v>
      </c>
      <c r="L191" s="581">
        <f>E194</f>
        <v>30000</v>
      </c>
      <c r="M191" s="1">
        <v>1</v>
      </c>
    </row>
    <row r="192" spans="1:13" ht="21.95" customHeight="1" x14ac:dyDescent="0.5">
      <c r="A192" s="649" t="s">
        <v>61</v>
      </c>
      <c r="B192" s="649" t="s">
        <v>12</v>
      </c>
      <c r="C192" s="649" t="s">
        <v>62</v>
      </c>
      <c r="D192" s="2" t="s">
        <v>64</v>
      </c>
      <c r="E192" s="16">
        <v>2560</v>
      </c>
      <c r="F192" s="16"/>
      <c r="G192" s="16">
        <v>2561</v>
      </c>
      <c r="H192" s="16">
        <v>2562</v>
      </c>
      <c r="I192" s="26" t="s">
        <v>76</v>
      </c>
      <c r="J192" s="2" t="s">
        <v>66</v>
      </c>
      <c r="K192" s="2" t="s">
        <v>70</v>
      </c>
    </row>
    <row r="193" spans="1:12" ht="21.95" customHeight="1" x14ac:dyDescent="0.5">
      <c r="A193" s="650"/>
      <c r="B193" s="18"/>
      <c r="C193" s="18"/>
      <c r="D193" s="3"/>
      <c r="E193" s="19" t="s">
        <v>9</v>
      </c>
      <c r="F193" s="19"/>
      <c r="G193" s="19" t="s">
        <v>9</v>
      </c>
      <c r="H193" s="19" t="s">
        <v>9</v>
      </c>
      <c r="I193" s="95"/>
      <c r="J193" s="20"/>
      <c r="K193" s="20"/>
    </row>
    <row r="194" spans="1:12" ht="21.95" customHeight="1" x14ac:dyDescent="0.5">
      <c r="A194" s="457"/>
      <c r="B194" s="652" t="s">
        <v>2493</v>
      </c>
      <c r="C194" s="652" t="s">
        <v>352</v>
      </c>
      <c r="D194" s="41" t="s">
        <v>2499</v>
      </c>
      <c r="E194" s="142">
        <v>30000</v>
      </c>
      <c r="F194" s="141"/>
      <c r="G194" s="41"/>
      <c r="H194" s="41"/>
      <c r="I194" s="5" t="s">
        <v>11</v>
      </c>
      <c r="J194" s="41" t="s">
        <v>2501</v>
      </c>
      <c r="K194" s="43" t="s">
        <v>94</v>
      </c>
    </row>
    <row r="195" spans="1:12" ht="21.95" customHeight="1" x14ac:dyDescent="0.5">
      <c r="A195" s="367"/>
      <c r="B195" s="652" t="s">
        <v>2494</v>
      </c>
      <c r="C195" s="652" t="s">
        <v>2495</v>
      </c>
      <c r="D195" s="41" t="s">
        <v>2500</v>
      </c>
      <c r="E195" s="141" t="s">
        <v>93</v>
      </c>
      <c r="F195" s="141"/>
      <c r="G195" s="41"/>
      <c r="H195" s="41"/>
      <c r="I195" s="5" t="s">
        <v>12</v>
      </c>
      <c r="J195" s="41" t="s">
        <v>1507</v>
      </c>
      <c r="K195" s="41"/>
    </row>
    <row r="196" spans="1:12" ht="21.95" customHeight="1" x14ac:dyDescent="0.5">
      <c r="A196" s="367"/>
      <c r="B196" s="652" t="s">
        <v>301</v>
      </c>
      <c r="C196" s="652" t="s">
        <v>2496</v>
      </c>
      <c r="D196" s="41" t="s">
        <v>107</v>
      </c>
      <c r="E196" s="141"/>
      <c r="F196" s="141"/>
      <c r="G196" s="41"/>
      <c r="H196" s="41"/>
      <c r="I196" s="41"/>
      <c r="J196" s="41" t="s">
        <v>2503</v>
      </c>
      <c r="K196" s="41"/>
    </row>
    <row r="197" spans="1:12" ht="21.95" customHeight="1" x14ac:dyDescent="0.5">
      <c r="A197" s="367"/>
      <c r="B197" s="365"/>
      <c r="C197" s="652" t="s">
        <v>2497</v>
      </c>
      <c r="D197" s="366"/>
      <c r="E197" s="141"/>
      <c r="F197" s="141"/>
      <c r="G197" s="41"/>
      <c r="H197" s="41"/>
      <c r="I197" s="41"/>
      <c r="J197" s="41" t="s">
        <v>2502</v>
      </c>
      <c r="K197" s="41"/>
    </row>
    <row r="198" spans="1:12" ht="21.95" customHeight="1" x14ac:dyDescent="0.5">
      <c r="A198" s="367"/>
      <c r="B198" s="365"/>
      <c r="C198" s="652" t="s">
        <v>2494</v>
      </c>
      <c r="D198" s="366"/>
      <c r="E198" s="141"/>
      <c r="F198" s="141"/>
      <c r="G198" s="41"/>
      <c r="H198" s="41"/>
      <c r="I198" s="41"/>
      <c r="J198" s="41" t="s">
        <v>2504</v>
      </c>
      <c r="K198" s="41"/>
    </row>
    <row r="199" spans="1:12" ht="21.95" customHeight="1" x14ac:dyDescent="0.5">
      <c r="A199" s="367" t="s">
        <v>72</v>
      </c>
      <c r="B199" s="365"/>
      <c r="C199" s="652" t="s">
        <v>2498</v>
      </c>
      <c r="D199" s="366"/>
      <c r="E199" s="141"/>
      <c r="F199" s="141"/>
      <c r="G199" s="41"/>
      <c r="H199" s="41"/>
      <c r="I199" s="41"/>
      <c r="J199" s="41" t="s">
        <v>2505</v>
      </c>
      <c r="K199" s="41"/>
    </row>
    <row r="200" spans="1:12" ht="21.95" customHeight="1" x14ac:dyDescent="0.5">
      <c r="A200" s="367"/>
      <c r="B200" s="365"/>
      <c r="C200" s="652"/>
      <c r="D200" s="366"/>
      <c r="E200" s="141"/>
      <c r="F200" s="141"/>
      <c r="G200" s="41"/>
      <c r="H200" s="41"/>
      <c r="I200" s="41"/>
      <c r="J200" s="41"/>
      <c r="K200" s="41"/>
    </row>
    <row r="201" spans="1:12" ht="21.95" customHeight="1" x14ac:dyDescent="0.5">
      <c r="A201" s="367"/>
      <c r="B201" s="365"/>
      <c r="C201" s="652"/>
      <c r="D201" s="366"/>
      <c r="E201" s="141"/>
      <c r="F201" s="141"/>
      <c r="G201" s="41"/>
      <c r="H201" s="41"/>
      <c r="I201" s="41"/>
      <c r="J201" s="41"/>
      <c r="K201" s="41"/>
    </row>
    <row r="202" spans="1:12" ht="21.95" customHeight="1" x14ac:dyDescent="0.5">
      <c r="A202" s="367"/>
      <c r="B202" s="365"/>
      <c r="C202" s="365"/>
      <c r="D202" s="366"/>
      <c r="E202" s="141"/>
      <c r="F202" s="141"/>
      <c r="G202" s="41"/>
      <c r="H202" s="41"/>
      <c r="I202" s="41"/>
      <c r="J202" s="41"/>
      <c r="K202" s="41"/>
    </row>
    <row r="203" spans="1:12" ht="21.95" customHeight="1" x14ac:dyDescent="0.5">
      <c r="A203" s="367"/>
      <c r="B203" s="365"/>
      <c r="C203" s="365"/>
      <c r="D203" s="366"/>
      <c r="E203" s="141"/>
      <c r="F203" s="141"/>
      <c r="G203" s="41"/>
      <c r="H203" s="41"/>
      <c r="I203" s="41"/>
      <c r="J203" s="41"/>
      <c r="K203" s="41"/>
    </row>
    <row r="204" spans="1:12" ht="21.95" customHeight="1" x14ac:dyDescent="0.5">
      <c r="A204" s="367"/>
      <c r="B204" s="365"/>
      <c r="C204" s="365"/>
      <c r="D204" s="366"/>
      <c r="E204" s="141"/>
      <c r="F204" s="141"/>
      <c r="G204" s="41"/>
      <c r="H204" s="41"/>
      <c r="I204" s="41"/>
      <c r="J204" s="41"/>
      <c r="K204" s="41"/>
    </row>
    <row r="205" spans="1:12" ht="21.95" customHeight="1" x14ac:dyDescent="0.5">
      <c r="A205" s="367"/>
      <c r="B205" s="365"/>
      <c r="C205" s="365"/>
      <c r="D205" s="366"/>
      <c r="E205" s="141"/>
      <c r="F205" s="141"/>
      <c r="G205" s="41"/>
      <c r="H205" s="41"/>
      <c r="I205" s="41"/>
      <c r="J205" s="41"/>
      <c r="K205" s="41"/>
    </row>
    <row r="206" spans="1:12" ht="21.95" customHeight="1" x14ac:dyDescent="0.5">
      <c r="A206" s="438"/>
      <c r="B206" s="438"/>
      <c r="C206" s="438"/>
      <c r="D206" s="438"/>
      <c r="E206" s="438"/>
      <c r="F206" s="438"/>
      <c r="G206" s="438"/>
      <c r="H206" s="438"/>
      <c r="I206" s="438"/>
      <c r="J206" s="438"/>
      <c r="K206" s="438"/>
    </row>
    <row r="207" spans="1:12" ht="21.95" customHeight="1" x14ac:dyDescent="0.5">
      <c r="A207" s="827" t="s">
        <v>2738</v>
      </c>
      <c r="B207" s="827"/>
      <c r="C207" s="827"/>
      <c r="D207" s="827"/>
      <c r="E207" s="827"/>
      <c r="F207" s="827"/>
      <c r="G207" s="827"/>
      <c r="H207" s="827"/>
      <c r="I207" s="827"/>
      <c r="J207" s="856" t="s">
        <v>2737</v>
      </c>
      <c r="K207" s="856"/>
      <c r="L207" s="856"/>
    </row>
    <row r="208" spans="1:12" ht="21.95" customHeight="1" x14ac:dyDescent="0.5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</row>
    <row r="209" spans="1:13" ht="21.95" customHeight="1" x14ac:dyDescent="0.5">
      <c r="A209" s="924" t="s">
        <v>2748</v>
      </c>
      <c r="B209" s="924"/>
      <c r="C209" s="924"/>
      <c r="D209" s="924"/>
      <c r="E209" s="924"/>
      <c r="F209" s="924"/>
      <c r="G209" s="924"/>
      <c r="H209" s="924"/>
      <c r="I209" s="924"/>
      <c r="J209" s="924"/>
      <c r="K209" s="924"/>
    </row>
    <row r="210" spans="1:13" ht="21.95" customHeight="1" x14ac:dyDescent="0.5">
      <c r="A210" s="653" t="s">
        <v>82</v>
      </c>
      <c r="C210" s="5"/>
      <c r="D210" s="5"/>
      <c r="E210" s="235"/>
      <c r="F210" s="235"/>
      <c r="G210" s="235"/>
      <c r="H210" s="235"/>
      <c r="I210" s="235"/>
      <c r="J210" s="241"/>
      <c r="K210" s="235"/>
    </row>
    <row r="211" spans="1:13" ht="21.95" customHeight="1" x14ac:dyDescent="0.5">
      <c r="A211" s="653" t="s">
        <v>89</v>
      </c>
      <c r="C211" s="5"/>
      <c r="D211" s="5"/>
      <c r="E211" s="653"/>
      <c r="F211" s="653"/>
      <c r="G211" s="653"/>
      <c r="H211" s="653"/>
      <c r="I211" s="653"/>
      <c r="J211" s="285"/>
      <c r="K211" s="653"/>
    </row>
    <row r="212" spans="1:13" ht="21.95" customHeight="1" x14ac:dyDescent="0.5">
      <c r="A212" s="653" t="s">
        <v>30</v>
      </c>
      <c r="C212" s="653"/>
      <c r="D212" s="653"/>
      <c r="E212" s="6"/>
      <c r="F212" s="5"/>
      <c r="G212" s="5"/>
      <c r="H212" s="5"/>
      <c r="I212" s="5"/>
      <c r="J212" s="285"/>
      <c r="K212" s="653"/>
    </row>
    <row r="213" spans="1:13" ht="21.95" customHeight="1" x14ac:dyDescent="0.5">
      <c r="A213" s="359" t="s">
        <v>17</v>
      </c>
      <c r="B213" s="285"/>
      <c r="C213" s="285"/>
      <c r="D213" s="359"/>
      <c r="E213" s="359"/>
      <c r="F213" s="359"/>
      <c r="G213" s="359"/>
      <c r="H213" s="359"/>
      <c r="I213" s="359"/>
      <c r="J213" s="357"/>
      <c r="K213" s="285"/>
    </row>
    <row r="214" spans="1:13" ht="21.95" customHeight="1" x14ac:dyDescent="0.5">
      <c r="A214" s="648"/>
      <c r="B214" s="11"/>
      <c r="C214" s="11"/>
      <c r="D214" s="31" t="s">
        <v>63</v>
      </c>
      <c r="E214" s="12" t="s">
        <v>73</v>
      </c>
      <c r="F214" s="13"/>
      <c r="G214" s="13"/>
      <c r="H214" s="14"/>
      <c r="I214" s="16" t="s">
        <v>75</v>
      </c>
      <c r="J214" s="31" t="s">
        <v>65</v>
      </c>
      <c r="K214" s="31" t="s">
        <v>69</v>
      </c>
      <c r="L214" s="584">
        <f>E217+E221+E225+E236+E241+E246+E249+E259+E264+E269+E282+E286+E290+E294+E305+E310+E313+E316+E319+E328+E333+E337+E340+E343+E351+E356+E359+E363+E374+E382+E385+E397+E400+E407+E411+E420+E426+E430+E434+E443+E447+E452+E457+E467+E471+E476+E490+E497+E502+E513+E519+E523+E536+E541+E544+E547+E551+E559+E562+E567+E571+E582+E586+E589+E592+E595+E605+E609+E612+E615+E618+E628+E632+E637+E640+E643+E651+E674+E678+E681+E684+E688+E697+E702+E707+E720+E724+E727+E732+E743+E746+E749+E752+E756+E766+E769+E773+E777+E780+E789+E794+E798+E803+E812+E817+E821+E824+E835+E839+E844+E847+E858+E866+E882+E887+E892+E896+E905+E910+E914+E928+E932+E936+E940+E951+E955+E959+E964+E974+E980+E985+E988+E996+E1000+E1007+E1011+E1019</f>
        <v>11847900</v>
      </c>
      <c r="M214" s="1">
        <v>137</v>
      </c>
    </row>
    <row r="215" spans="1:13" ht="21.95" customHeight="1" x14ac:dyDescent="0.5">
      <c r="A215" s="649" t="s">
        <v>61</v>
      </c>
      <c r="B215" s="649" t="s">
        <v>12</v>
      </c>
      <c r="C215" s="649" t="s">
        <v>62</v>
      </c>
      <c r="D215" s="2" t="s">
        <v>64</v>
      </c>
      <c r="E215" s="16">
        <v>2560</v>
      </c>
      <c r="F215" s="16"/>
      <c r="G215" s="16">
        <v>2561</v>
      </c>
      <c r="H215" s="16">
        <v>2562</v>
      </c>
      <c r="I215" s="26" t="s">
        <v>76</v>
      </c>
      <c r="J215" s="2" t="s">
        <v>66</v>
      </c>
      <c r="K215" s="2" t="s">
        <v>70</v>
      </c>
    </row>
    <row r="216" spans="1:13" ht="21.95" customHeight="1" x14ac:dyDescent="0.5">
      <c r="A216" s="650"/>
      <c r="B216" s="18"/>
      <c r="C216" s="18"/>
      <c r="D216" s="3"/>
      <c r="E216" s="19" t="s">
        <v>9</v>
      </c>
      <c r="F216" s="19"/>
      <c r="G216" s="19" t="s">
        <v>9</v>
      </c>
      <c r="H216" s="19" t="s">
        <v>9</v>
      </c>
      <c r="I216" s="95"/>
      <c r="J216" s="20"/>
      <c r="K216" s="20"/>
    </row>
    <row r="217" spans="1:13" ht="21.95" customHeight="1" x14ac:dyDescent="0.5">
      <c r="A217" s="649">
        <v>1</v>
      </c>
      <c r="B217" s="106" t="s">
        <v>2077</v>
      </c>
      <c r="C217" s="106" t="s">
        <v>1885</v>
      </c>
      <c r="D217" s="17" t="s">
        <v>1949</v>
      </c>
      <c r="E217" s="26">
        <v>20000</v>
      </c>
      <c r="F217" s="26"/>
      <c r="G217" s="26"/>
      <c r="H217" s="26"/>
      <c r="I217" s="5" t="s">
        <v>11</v>
      </c>
      <c r="J217" s="17" t="s">
        <v>1955</v>
      </c>
      <c r="K217" s="34" t="s">
        <v>1752</v>
      </c>
    </row>
    <row r="218" spans="1:13" ht="21.95" customHeight="1" x14ac:dyDescent="0.5">
      <c r="A218" s="649"/>
      <c r="B218" s="106" t="s">
        <v>1748</v>
      </c>
      <c r="C218" s="106" t="s">
        <v>1948</v>
      </c>
      <c r="D218" s="17" t="s">
        <v>1950</v>
      </c>
      <c r="E218" s="2" t="s">
        <v>93</v>
      </c>
      <c r="F218" s="26"/>
      <c r="G218" s="26"/>
      <c r="H218" s="26"/>
      <c r="I218" s="5" t="s">
        <v>12</v>
      </c>
      <c r="J218" s="17" t="s">
        <v>1956</v>
      </c>
      <c r="K218" s="34" t="s">
        <v>1753</v>
      </c>
    </row>
    <row r="219" spans="1:13" ht="21.95" customHeight="1" x14ac:dyDescent="0.5">
      <c r="A219" s="649"/>
      <c r="B219" s="106"/>
      <c r="C219" s="106"/>
      <c r="D219" s="17"/>
      <c r="E219" s="2"/>
      <c r="F219" s="26"/>
      <c r="G219" s="26"/>
      <c r="H219" s="26"/>
      <c r="I219" s="26"/>
      <c r="J219" s="17"/>
      <c r="K219" s="17" t="s">
        <v>1754</v>
      </c>
    </row>
    <row r="220" spans="1:13" ht="21.95" customHeight="1" x14ac:dyDescent="0.5">
      <c r="A220" s="650"/>
      <c r="B220" s="18"/>
      <c r="C220" s="18"/>
      <c r="D220" s="3"/>
      <c r="E220" s="19"/>
      <c r="F220" s="19"/>
      <c r="G220" s="19"/>
      <c r="H220" s="19"/>
      <c r="I220" s="95"/>
      <c r="J220" s="20"/>
      <c r="K220" s="84"/>
    </row>
    <row r="221" spans="1:13" ht="21.95" customHeight="1" x14ac:dyDescent="0.5">
      <c r="A221" s="649">
        <v>2</v>
      </c>
      <c r="B221" s="106" t="s">
        <v>2411</v>
      </c>
      <c r="C221" s="106" t="s">
        <v>1951</v>
      </c>
      <c r="D221" s="17" t="s">
        <v>1953</v>
      </c>
      <c r="E221" s="26">
        <v>10000</v>
      </c>
      <c r="F221" s="26"/>
      <c r="G221" s="26"/>
      <c r="H221" s="26"/>
      <c r="I221" s="5" t="s">
        <v>11</v>
      </c>
      <c r="J221" s="17" t="s">
        <v>1455</v>
      </c>
      <c r="K221" s="34" t="s">
        <v>1752</v>
      </c>
    </row>
    <row r="222" spans="1:13" ht="21.95" customHeight="1" x14ac:dyDescent="0.5">
      <c r="A222" s="649"/>
      <c r="B222" s="106" t="s">
        <v>2413</v>
      </c>
      <c r="C222" s="106" t="s">
        <v>1952</v>
      </c>
      <c r="D222" s="17" t="s">
        <v>838</v>
      </c>
      <c r="E222" s="2" t="s">
        <v>93</v>
      </c>
      <c r="F222" s="26"/>
      <c r="G222" s="26"/>
      <c r="H222" s="26"/>
      <c r="I222" s="5" t="s">
        <v>12</v>
      </c>
      <c r="J222" s="17" t="s">
        <v>588</v>
      </c>
      <c r="K222" s="34" t="s">
        <v>1753</v>
      </c>
    </row>
    <row r="223" spans="1:13" ht="21.95" customHeight="1" x14ac:dyDescent="0.5">
      <c r="A223" s="649"/>
      <c r="B223" s="106" t="s">
        <v>1748</v>
      </c>
      <c r="C223" s="106" t="s">
        <v>100</v>
      </c>
      <c r="D223" s="2"/>
      <c r="E223" s="26"/>
      <c r="F223" s="26"/>
      <c r="G223" s="2"/>
      <c r="H223" s="26"/>
      <c r="I223" s="234"/>
      <c r="J223" s="17"/>
      <c r="K223" s="34" t="s">
        <v>1754</v>
      </c>
    </row>
    <row r="224" spans="1:13" ht="21.95" customHeight="1" x14ac:dyDescent="0.5">
      <c r="A224" s="650"/>
      <c r="B224" s="644"/>
      <c r="C224" s="18"/>
      <c r="D224" s="3"/>
      <c r="E224" s="19"/>
      <c r="F224" s="19"/>
      <c r="G224" s="3"/>
      <c r="H224" s="19"/>
      <c r="I224" s="95"/>
      <c r="J224" s="20"/>
      <c r="K224" s="84"/>
    </row>
    <row r="225" spans="1:12" ht="21.95" customHeight="1" x14ac:dyDescent="0.5">
      <c r="A225" s="649">
        <v>3</v>
      </c>
      <c r="B225" s="106" t="s">
        <v>2411</v>
      </c>
      <c r="C225" s="106" t="s">
        <v>1951</v>
      </c>
      <c r="D225" s="17" t="s">
        <v>1953</v>
      </c>
      <c r="E225" s="26">
        <v>10000</v>
      </c>
      <c r="F225" s="26"/>
      <c r="G225" s="26"/>
      <c r="H225" s="26"/>
      <c r="I225" s="5" t="s">
        <v>11</v>
      </c>
      <c r="J225" s="17" t="s">
        <v>1455</v>
      </c>
      <c r="K225" s="34" t="s">
        <v>1752</v>
      </c>
    </row>
    <row r="226" spans="1:12" ht="21.95" customHeight="1" x14ac:dyDescent="0.5">
      <c r="A226" s="649"/>
      <c r="B226" s="106" t="s">
        <v>2412</v>
      </c>
      <c r="C226" s="106" t="s">
        <v>1952</v>
      </c>
      <c r="D226" s="17" t="s">
        <v>838</v>
      </c>
      <c r="E226" s="2" t="s">
        <v>93</v>
      </c>
      <c r="F226" s="26"/>
      <c r="G226" s="26"/>
      <c r="H226" s="26"/>
      <c r="I226" s="5" t="s">
        <v>12</v>
      </c>
      <c r="J226" s="17" t="s">
        <v>588</v>
      </c>
      <c r="K226" s="34" t="s">
        <v>1753</v>
      </c>
    </row>
    <row r="227" spans="1:12" ht="21.95" customHeight="1" x14ac:dyDescent="0.5">
      <c r="A227" s="649"/>
      <c r="B227" s="106" t="s">
        <v>1748</v>
      </c>
      <c r="C227" s="106" t="s">
        <v>100</v>
      </c>
      <c r="D227" s="2"/>
      <c r="E227" s="26"/>
      <c r="F227" s="26"/>
      <c r="G227" s="26"/>
      <c r="H227" s="26"/>
      <c r="I227" s="234"/>
      <c r="J227" s="17"/>
      <c r="K227" s="34" t="s">
        <v>1754</v>
      </c>
    </row>
    <row r="228" spans="1:12" ht="21.95" customHeight="1" x14ac:dyDescent="0.5">
      <c r="A228" s="649"/>
      <c r="B228" s="439"/>
      <c r="C228" s="106"/>
      <c r="D228" s="2"/>
      <c r="E228" s="26"/>
      <c r="F228" s="26"/>
      <c r="G228" s="26"/>
      <c r="H228" s="26"/>
      <c r="I228" s="234"/>
      <c r="J228" s="17"/>
      <c r="K228" s="34"/>
    </row>
    <row r="229" spans="1:12" ht="21.95" customHeight="1" x14ac:dyDescent="0.5">
      <c r="A229" s="650"/>
      <c r="B229" s="644"/>
      <c r="C229" s="18"/>
      <c r="D229" s="3"/>
      <c r="E229" s="19"/>
      <c r="F229" s="19"/>
      <c r="G229" s="19"/>
      <c r="H229" s="19"/>
      <c r="I229" s="95"/>
      <c r="J229" s="20"/>
      <c r="K229" s="84"/>
    </row>
    <row r="230" spans="1:12" ht="21.95" customHeight="1" x14ac:dyDescent="0.5">
      <c r="A230" s="827" t="s">
        <v>2738</v>
      </c>
      <c r="B230" s="827"/>
      <c r="C230" s="827"/>
      <c r="D230" s="827"/>
      <c r="E230" s="827"/>
      <c r="F230" s="827"/>
      <c r="G230" s="827"/>
      <c r="H230" s="827"/>
      <c r="I230" s="827"/>
      <c r="J230" s="856" t="s">
        <v>2737</v>
      </c>
      <c r="K230" s="856"/>
      <c r="L230" s="856"/>
    </row>
    <row r="231" spans="1:12" ht="21.95" customHeight="1" x14ac:dyDescent="0.5">
      <c r="A231" s="953"/>
      <c r="B231" s="953"/>
      <c r="C231" s="953"/>
      <c r="D231" s="953"/>
      <c r="E231" s="953"/>
      <c r="F231" s="953"/>
      <c r="G231" s="953"/>
      <c r="H231" s="953"/>
      <c r="I231" s="953"/>
      <c r="J231" s="953"/>
      <c r="K231" s="953"/>
    </row>
    <row r="232" spans="1:12" ht="21.95" customHeight="1" x14ac:dyDescent="0.5">
      <c r="A232" s="924" t="s">
        <v>2749</v>
      </c>
      <c r="B232" s="924"/>
      <c r="C232" s="924"/>
      <c r="D232" s="924"/>
      <c r="E232" s="924"/>
      <c r="F232" s="924"/>
      <c r="G232" s="924"/>
      <c r="H232" s="924"/>
      <c r="I232" s="924"/>
      <c r="J232" s="924"/>
      <c r="K232" s="924"/>
    </row>
    <row r="233" spans="1:12" ht="21.95" customHeight="1" x14ac:dyDescent="0.5">
      <c r="A233" s="648"/>
      <c r="B233" s="11"/>
      <c r="C233" s="11"/>
      <c r="D233" s="31" t="s">
        <v>63</v>
      </c>
      <c r="E233" s="12" t="s">
        <v>73</v>
      </c>
      <c r="F233" s="13"/>
      <c r="G233" s="13"/>
      <c r="H233" s="14"/>
      <c r="I233" s="16" t="s">
        <v>75</v>
      </c>
      <c r="J233" s="31" t="s">
        <v>65</v>
      </c>
      <c r="K233" s="31" t="s">
        <v>69</v>
      </c>
    </row>
    <row r="234" spans="1:12" ht="21.95" customHeight="1" x14ac:dyDescent="0.5">
      <c r="A234" s="649" t="s">
        <v>61</v>
      </c>
      <c r="B234" s="649" t="s">
        <v>12</v>
      </c>
      <c r="C234" s="649" t="s">
        <v>62</v>
      </c>
      <c r="D234" s="2" t="s">
        <v>64</v>
      </c>
      <c r="E234" s="16">
        <v>2560</v>
      </c>
      <c r="F234" s="16"/>
      <c r="G234" s="16">
        <v>2561</v>
      </c>
      <c r="H234" s="16">
        <v>2562</v>
      </c>
      <c r="I234" s="26" t="s">
        <v>76</v>
      </c>
      <c r="J234" s="2" t="s">
        <v>66</v>
      </c>
      <c r="K234" s="2" t="s">
        <v>70</v>
      </c>
    </row>
    <row r="235" spans="1:12" ht="21.95" customHeight="1" x14ac:dyDescent="0.5">
      <c r="A235" s="650"/>
      <c r="B235" s="18"/>
      <c r="C235" s="18"/>
      <c r="D235" s="3"/>
      <c r="E235" s="19" t="s">
        <v>9</v>
      </c>
      <c r="F235" s="19"/>
      <c r="G235" s="19" t="s">
        <v>9</v>
      </c>
      <c r="H235" s="19" t="s">
        <v>9</v>
      </c>
      <c r="I235" s="95"/>
      <c r="J235" s="20"/>
      <c r="K235" s="20"/>
    </row>
    <row r="236" spans="1:12" ht="21.95" customHeight="1" x14ac:dyDescent="0.5">
      <c r="A236" s="649">
        <v>4</v>
      </c>
      <c r="B236" s="106" t="s">
        <v>2414</v>
      </c>
      <c r="C236" s="106" t="s">
        <v>1957</v>
      </c>
      <c r="D236" s="17" t="s">
        <v>1958</v>
      </c>
      <c r="E236" s="60">
        <v>10000</v>
      </c>
      <c r="F236" s="26"/>
      <c r="G236" s="26"/>
      <c r="H236" s="26"/>
      <c r="I236" s="5" t="s">
        <v>11</v>
      </c>
      <c r="J236" s="17" t="s">
        <v>1954</v>
      </c>
      <c r="K236" s="34" t="s">
        <v>1752</v>
      </c>
    </row>
    <row r="237" spans="1:12" ht="21.95" customHeight="1" x14ac:dyDescent="0.5">
      <c r="A237" s="649"/>
      <c r="B237" s="106" t="s">
        <v>1748</v>
      </c>
      <c r="C237" s="106"/>
      <c r="D237" s="17" t="s">
        <v>1959</v>
      </c>
      <c r="E237" s="636" t="s">
        <v>93</v>
      </c>
      <c r="F237" s="26"/>
      <c r="G237" s="26"/>
      <c r="H237" s="26"/>
      <c r="I237" s="5" t="s">
        <v>12</v>
      </c>
      <c r="J237" s="17" t="s">
        <v>1495</v>
      </c>
      <c r="K237" s="34" t="s">
        <v>1753</v>
      </c>
    </row>
    <row r="238" spans="1:12" ht="21.95" customHeight="1" x14ac:dyDescent="0.5">
      <c r="A238" s="649"/>
      <c r="B238" s="106"/>
      <c r="C238" s="106"/>
      <c r="D238" s="17" t="s">
        <v>1960</v>
      </c>
      <c r="E238" s="60"/>
      <c r="F238" s="26"/>
      <c r="G238" s="26"/>
      <c r="H238" s="26"/>
      <c r="I238" s="234"/>
      <c r="J238" s="17"/>
      <c r="K238" s="34" t="s">
        <v>1754</v>
      </c>
    </row>
    <row r="239" spans="1:12" ht="21.95" customHeight="1" x14ac:dyDescent="0.5">
      <c r="A239" s="649"/>
      <c r="B239" s="106"/>
      <c r="C239" s="106"/>
      <c r="D239" s="17" t="s">
        <v>1961</v>
      </c>
      <c r="E239" s="60"/>
      <c r="F239" s="26"/>
      <c r="G239" s="26"/>
      <c r="H239" s="26"/>
      <c r="I239" s="234"/>
      <c r="J239" s="17"/>
      <c r="K239" s="34"/>
    </row>
    <row r="240" spans="1:12" ht="21.95" customHeight="1" x14ac:dyDescent="0.5">
      <c r="A240" s="650"/>
      <c r="B240" s="106"/>
      <c r="C240" s="106"/>
      <c r="D240" s="2"/>
      <c r="E240" s="60"/>
      <c r="F240" s="26"/>
      <c r="G240" s="26"/>
      <c r="H240" s="19"/>
      <c r="I240" s="95"/>
      <c r="J240" s="17"/>
      <c r="K240" s="34"/>
    </row>
    <row r="241" spans="1:13" ht="21.95" customHeight="1" x14ac:dyDescent="0.5">
      <c r="A241" s="41">
        <v>5</v>
      </c>
      <c r="B241" s="43" t="s">
        <v>2437</v>
      </c>
      <c r="C241" s="43" t="s">
        <v>544</v>
      </c>
      <c r="D241" s="43" t="s">
        <v>1518</v>
      </c>
      <c r="E241" s="140">
        <v>329400</v>
      </c>
      <c r="F241" s="122"/>
      <c r="G241" s="140">
        <v>329400</v>
      </c>
      <c r="H241" s="140">
        <v>329400</v>
      </c>
      <c r="I241" s="5" t="s">
        <v>11</v>
      </c>
      <c r="J241" s="43" t="s">
        <v>103</v>
      </c>
      <c r="K241" s="279" t="s">
        <v>94</v>
      </c>
      <c r="L241" s="911">
        <f>G241+G562+G789+G794</f>
        <v>682200</v>
      </c>
      <c r="M241" s="581">
        <f>H241+H562</f>
        <v>442200</v>
      </c>
    </row>
    <row r="242" spans="1:13" ht="21.95" customHeight="1" x14ac:dyDescent="0.5">
      <c r="A242" s="41"/>
      <c r="B242" s="41" t="s">
        <v>2438</v>
      </c>
      <c r="C242" s="41" t="s">
        <v>545</v>
      </c>
      <c r="D242" s="41" t="s">
        <v>1519</v>
      </c>
      <c r="E242" s="636" t="s">
        <v>93</v>
      </c>
      <c r="F242" s="40"/>
      <c r="G242" s="636" t="s">
        <v>93</v>
      </c>
      <c r="H242" s="636" t="s">
        <v>93</v>
      </c>
      <c r="I242" s="5" t="s">
        <v>12</v>
      </c>
      <c r="J242" s="41" t="s">
        <v>390</v>
      </c>
      <c r="K242" s="96" t="s">
        <v>95</v>
      </c>
    </row>
    <row r="243" spans="1:13" ht="21.95" customHeight="1" x14ac:dyDescent="0.5">
      <c r="A243" s="41"/>
      <c r="B243" s="41" t="s">
        <v>2439</v>
      </c>
      <c r="C243" s="41"/>
      <c r="D243" s="41"/>
      <c r="E243" s="63"/>
      <c r="F243" s="40"/>
      <c r="G243" s="40"/>
      <c r="H243" s="58"/>
      <c r="I243" s="58"/>
      <c r="J243" s="41"/>
      <c r="K243" s="96"/>
    </row>
    <row r="244" spans="1:13" ht="21.95" customHeight="1" x14ac:dyDescent="0.5">
      <c r="A244" s="41"/>
      <c r="B244" s="137" t="s">
        <v>2440</v>
      </c>
      <c r="C244" s="41"/>
      <c r="D244" s="44"/>
      <c r="E244" s="63"/>
      <c r="F244" s="40"/>
      <c r="G244" s="40"/>
      <c r="H244" s="58"/>
      <c r="I244" s="58"/>
      <c r="J244" s="41"/>
      <c r="K244" s="96"/>
    </row>
    <row r="245" spans="1:13" ht="21.95" customHeight="1" x14ac:dyDescent="0.5">
      <c r="A245" s="49"/>
      <c r="B245" s="147"/>
      <c r="C245" s="49"/>
      <c r="D245" s="55"/>
      <c r="E245" s="64"/>
      <c r="F245" s="48"/>
      <c r="G245" s="48"/>
      <c r="H245" s="92"/>
      <c r="I245" s="92"/>
      <c r="J245" s="49"/>
      <c r="K245" s="96"/>
    </row>
    <row r="246" spans="1:13" ht="21.95" customHeight="1" x14ac:dyDescent="0.5">
      <c r="A246" s="41">
        <v>6</v>
      </c>
      <c r="B246" s="137" t="s">
        <v>2091</v>
      </c>
      <c r="C246" s="41" t="s">
        <v>2141</v>
      </c>
      <c r="D246" s="44" t="s">
        <v>2409</v>
      </c>
      <c r="E246" s="65">
        <v>30000</v>
      </c>
      <c r="F246" s="40"/>
      <c r="G246" s="40"/>
      <c r="H246" s="58"/>
      <c r="I246" s="9" t="s">
        <v>11</v>
      </c>
      <c r="J246" s="44" t="s">
        <v>2142</v>
      </c>
      <c r="K246" s="122" t="s">
        <v>94</v>
      </c>
    </row>
    <row r="247" spans="1:13" ht="21.95" customHeight="1" x14ac:dyDescent="0.5">
      <c r="A247" s="41"/>
      <c r="B247" s="41" t="s">
        <v>95</v>
      </c>
      <c r="C247" s="41"/>
      <c r="D247" s="44"/>
      <c r="E247" s="636" t="s">
        <v>93</v>
      </c>
      <c r="F247" s="40"/>
      <c r="G247" s="40"/>
      <c r="H247" s="58"/>
      <c r="I247" s="7" t="s">
        <v>12</v>
      </c>
      <c r="J247" s="44" t="s">
        <v>850</v>
      </c>
      <c r="K247" s="40" t="s">
        <v>95</v>
      </c>
    </row>
    <row r="248" spans="1:13" ht="21.95" customHeight="1" x14ac:dyDescent="0.5">
      <c r="A248" s="41"/>
      <c r="B248" s="137"/>
      <c r="C248" s="41"/>
      <c r="D248" s="44"/>
      <c r="E248" s="63"/>
      <c r="F248" s="40"/>
      <c r="G248" s="40"/>
      <c r="H248" s="58"/>
      <c r="I248" s="92"/>
      <c r="J248" s="44" t="s">
        <v>141</v>
      </c>
      <c r="K248" s="48"/>
    </row>
    <row r="249" spans="1:13" ht="21.95" customHeight="1" x14ac:dyDescent="0.5">
      <c r="A249" s="43">
        <v>7</v>
      </c>
      <c r="B249" s="728" t="s">
        <v>2078</v>
      </c>
      <c r="C249" s="43" t="s">
        <v>562</v>
      </c>
      <c r="D249" s="494" t="s">
        <v>105</v>
      </c>
      <c r="E249" s="140">
        <v>25000</v>
      </c>
      <c r="F249" s="750"/>
      <c r="G249" s="122"/>
      <c r="H249" s="114"/>
      <c r="I249" s="5" t="s">
        <v>11</v>
      </c>
      <c r="J249" s="43" t="s">
        <v>1470</v>
      </c>
      <c r="K249" s="122" t="s">
        <v>94</v>
      </c>
    </row>
    <row r="250" spans="1:13" ht="21.95" customHeight="1" x14ac:dyDescent="0.5">
      <c r="A250" s="41"/>
      <c r="B250" s="41" t="s">
        <v>95</v>
      </c>
      <c r="C250" s="41"/>
      <c r="D250" s="41"/>
      <c r="E250" s="636" t="s">
        <v>93</v>
      </c>
      <c r="F250" s="122"/>
      <c r="G250" s="40"/>
      <c r="H250" s="58"/>
      <c r="I250" s="5" t="s">
        <v>12</v>
      </c>
      <c r="J250" s="41" t="s">
        <v>141</v>
      </c>
      <c r="K250" s="40" t="s">
        <v>95</v>
      </c>
    </row>
    <row r="251" spans="1:13" ht="21.95" customHeight="1" x14ac:dyDescent="0.5">
      <c r="A251" s="41"/>
      <c r="B251" s="137"/>
      <c r="C251" s="41"/>
      <c r="D251" s="44"/>
      <c r="E251" s="636"/>
      <c r="F251" s="40"/>
      <c r="G251" s="40"/>
      <c r="H251" s="58"/>
      <c r="I251" s="7"/>
      <c r="J251" s="44"/>
      <c r="K251" s="40"/>
    </row>
    <row r="252" spans="1:13" ht="21.95" customHeight="1" x14ac:dyDescent="0.5">
      <c r="A252" s="49"/>
      <c r="B252" s="49"/>
      <c r="C252" s="49"/>
      <c r="D252" s="49"/>
      <c r="E252" s="670"/>
      <c r="F252" s="48"/>
      <c r="G252" s="48"/>
      <c r="H252" s="92"/>
      <c r="I252" s="92"/>
      <c r="J252" s="49"/>
      <c r="K252" s="48"/>
    </row>
    <row r="253" spans="1:13" ht="21.95" customHeight="1" x14ac:dyDescent="0.5">
      <c r="A253" s="827" t="s">
        <v>2738</v>
      </c>
      <c r="B253" s="827"/>
      <c r="C253" s="827"/>
      <c r="D253" s="827"/>
      <c r="E253" s="827"/>
      <c r="F253" s="827"/>
      <c r="G253" s="827"/>
      <c r="H253" s="827"/>
      <c r="I253" s="827"/>
      <c r="J253" s="856" t="s">
        <v>2737</v>
      </c>
      <c r="K253" s="856"/>
      <c r="L253" s="856"/>
    </row>
    <row r="254" spans="1:13" ht="21.95" customHeight="1" x14ac:dyDescent="0.5">
      <c r="A254" s="925"/>
      <c r="B254" s="925"/>
      <c r="C254" s="925"/>
      <c r="D254" s="925"/>
      <c r="E254" s="925"/>
      <c r="F254" s="925"/>
      <c r="G254" s="925"/>
      <c r="H254" s="925"/>
      <c r="I254" s="925"/>
      <c r="J254" s="925"/>
      <c r="K254" s="925"/>
    </row>
    <row r="255" spans="1:13" ht="21.95" customHeight="1" x14ac:dyDescent="0.5">
      <c r="A255" s="924" t="s">
        <v>2750</v>
      </c>
      <c r="B255" s="924"/>
      <c r="C255" s="924"/>
      <c r="D255" s="924"/>
      <c r="E255" s="924"/>
      <c r="F255" s="924"/>
      <c r="G255" s="924"/>
      <c r="H255" s="924"/>
      <c r="I255" s="924"/>
      <c r="J255" s="924"/>
      <c r="K255" s="924"/>
    </row>
    <row r="256" spans="1:13" ht="21.95" customHeight="1" x14ac:dyDescent="0.5">
      <c r="A256" s="648"/>
      <c r="B256" s="11"/>
      <c r="C256" s="11"/>
      <c r="D256" s="31" t="s">
        <v>63</v>
      </c>
      <c r="E256" s="12" t="s">
        <v>73</v>
      </c>
      <c r="F256" s="13"/>
      <c r="G256" s="13"/>
      <c r="H256" s="14"/>
      <c r="I256" s="16" t="s">
        <v>75</v>
      </c>
      <c r="J256" s="31" t="s">
        <v>65</v>
      </c>
      <c r="K256" s="31" t="s">
        <v>69</v>
      </c>
    </row>
    <row r="257" spans="1:11" ht="21.95" customHeight="1" x14ac:dyDescent="0.5">
      <c r="A257" s="649" t="s">
        <v>61</v>
      </c>
      <c r="B257" s="649" t="s">
        <v>12</v>
      </c>
      <c r="C257" s="649" t="s">
        <v>62</v>
      </c>
      <c r="D257" s="2" t="s">
        <v>64</v>
      </c>
      <c r="E257" s="16">
        <v>2560</v>
      </c>
      <c r="F257" s="16"/>
      <c r="G257" s="16">
        <v>2561</v>
      </c>
      <c r="H257" s="16">
        <v>2562</v>
      </c>
      <c r="I257" s="26" t="s">
        <v>76</v>
      </c>
      <c r="J257" s="2" t="s">
        <v>66</v>
      </c>
      <c r="K257" s="2" t="s">
        <v>70</v>
      </c>
    </row>
    <row r="258" spans="1:11" ht="21.95" customHeight="1" x14ac:dyDescent="0.5">
      <c r="A258" s="650"/>
      <c r="B258" s="18"/>
      <c r="C258" s="18"/>
      <c r="D258" s="3"/>
      <c r="E258" s="19" t="s">
        <v>9</v>
      </c>
      <c r="F258" s="19"/>
      <c r="G258" s="19" t="s">
        <v>9</v>
      </c>
      <c r="H258" s="19" t="s">
        <v>9</v>
      </c>
      <c r="I258" s="95"/>
      <c r="J258" s="20"/>
      <c r="K258" s="20"/>
    </row>
    <row r="259" spans="1:11" ht="21.95" customHeight="1" x14ac:dyDescent="0.5">
      <c r="A259" s="41">
        <v>8</v>
      </c>
      <c r="B259" s="137" t="s">
        <v>2143</v>
      </c>
      <c r="C259" s="41" t="s">
        <v>1515</v>
      </c>
      <c r="D259" s="44" t="s">
        <v>567</v>
      </c>
      <c r="E259" s="65">
        <v>100000</v>
      </c>
      <c r="F259" s="48"/>
      <c r="G259" s="40"/>
      <c r="H259" s="58"/>
      <c r="I259" s="5" t="s">
        <v>11</v>
      </c>
      <c r="J259" s="41" t="s">
        <v>1475</v>
      </c>
      <c r="K259" s="40" t="s">
        <v>94</v>
      </c>
    </row>
    <row r="260" spans="1:11" ht="21.95" customHeight="1" x14ac:dyDescent="0.5">
      <c r="A260" s="41"/>
      <c r="B260" s="137" t="s">
        <v>95</v>
      </c>
      <c r="C260" s="41" t="s">
        <v>1516</v>
      </c>
      <c r="D260" s="44" t="s">
        <v>1517</v>
      </c>
      <c r="E260" s="636" t="s">
        <v>93</v>
      </c>
      <c r="F260" s="123"/>
      <c r="G260" s="40"/>
      <c r="H260" s="58"/>
      <c r="I260" s="5" t="s">
        <v>12</v>
      </c>
      <c r="J260" s="41" t="s">
        <v>1482</v>
      </c>
      <c r="K260" s="40" t="s">
        <v>95</v>
      </c>
    </row>
    <row r="261" spans="1:11" ht="21.95" customHeight="1" x14ac:dyDescent="0.5">
      <c r="A261" s="41"/>
      <c r="B261" s="137"/>
      <c r="C261" s="41" t="s">
        <v>1514</v>
      </c>
      <c r="D261" s="44"/>
      <c r="E261" s="63"/>
      <c r="F261" s="112"/>
      <c r="G261" s="40"/>
      <c r="H261" s="58"/>
      <c r="I261" s="7"/>
      <c r="J261" s="41" t="s">
        <v>1483</v>
      </c>
      <c r="K261" s="41"/>
    </row>
    <row r="262" spans="1:11" ht="21.95" customHeight="1" x14ac:dyDescent="0.5">
      <c r="A262" s="41"/>
      <c r="B262" s="41"/>
      <c r="C262" s="41" t="s">
        <v>568</v>
      </c>
      <c r="D262" s="41"/>
      <c r="E262" s="63"/>
      <c r="F262" s="112"/>
      <c r="G262" s="40"/>
      <c r="H262" s="58"/>
      <c r="I262" s="58"/>
      <c r="J262" s="41" t="s">
        <v>132</v>
      </c>
      <c r="K262" s="41"/>
    </row>
    <row r="263" spans="1:11" ht="21.95" customHeight="1" x14ac:dyDescent="0.5">
      <c r="A263" s="49"/>
      <c r="B263" s="49"/>
      <c r="C263" s="49"/>
      <c r="D263" s="49"/>
      <c r="E263" s="64"/>
      <c r="F263" s="290"/>
      <c r="G263" s="48"/>
      <c r="H263" s="92"/>
      <c r="I263" s="266"/>
      <c r="J263" s="49"/>
      <c r="K263" s="41"/>
    </row>
    <row r="264" spans="1:11" ht="21.95" customHeight="1" x14ac:dyDescent="0.5">
      <c r="A264" s="2">
        <v>9</v>
      </c>
      <c r="B264" s="17" t="s">
        <v>2145</v>
      </c>
      <c r="C264" s="17" t="s">
        <v>2148</v>
      </c>
      <c r="D264" s="17" t="s">
        <v>2149</v>
      </c>
      <c r="E264" s="65">
        <v>200000</v>
      </c>
      <c r="F264" s="58"/>
      <c r="G264" s="58"/>
      <c r="H264" s="58"/>
      <c r="I264" s="5" t="s">
        <v>11</v>
      </c>
      <c r="J264" s="17" t="s">
        <v>1483</v>
      </c>
      <c r="K264" s="122" t="s">
        <v>94</v>
      </c>
    </row>
    <row r="265" spans="1:11" ht="21.95" customHeight="1" x14ac:dyDescent="0.5">
      <c r="A265" s="2"/>
      <c r="B265" s="17" t="s">
        <v>2146</v>
      </c>
      <c r="C265" s="17" t="s">
        <v>2152</v>
      </c>
      <c r="D265" s="17" t="s">
        <v>2150</v>
      </c>
      <c r="E265" s="636" t="s">
        <v>93</v>
      </c>
      <c r="F265" s="58"/>
      <c r="G265" s="58"/>
      <c r="H265" s="58"/>
      <c r="I265" s="5" t="s">
        <v>12</v>
      </c>
      <c r="J265" s="17" t="s">
        <v>2149</v>
      </c>
      <c r="K265" s="40" t="s">
        <v>95</v>
      </c>
    </row>
    <row r="266" spans="1:11" ht="21.95" customHeight="1" x14ac:dyDescent="0.5">
      <c r="A266" s="2"/>
      <c r="B266" s="17" t="s">
        <v>2147</v>
      </c>
      <c r="C266" s="17" t="s">
        <v>2153</v>
      </c>
      <c r="D266" s="17" t="s">
        <v>2151</v>
      </c>
      <c r="E266" s="60"/>
      <c r="F266" s="58"/>
      <c r="G266" s="58"/>
      <c r="H266" s="58"/>
      <c r="I266" s="458"/>
      <c r="J266" s="17" t="s">
        <v>2156</v>
      </c>
      <c r="K266" s="17"/>
    </row>
    <row r="267" spans="1:11" ht="21.95" customHeight="1" x14ac:dyDescent="0.5">
      <c r="A267" s="2"/>
      <c r="B267" s="17"/>
      <c r="C267" s="17" t="s">
        <v>2154</v>
      </c>
      <c r="D267" s="17"/>
      <c r="E267" s="60"/>
      <c r="F267" s="58"/>
      <c r="G267" s="58"/>
      <c r="H267" s="58"/>
      <c r="I267" s="458"/>
      <c r="J267" s="17" t="s">
        <v>2157</v>
      </c>
      <c r="K267" s="17"/>
    </row>
    <row r="268" spans="1:11" ht="21.95" customHeight="1" x14ac:dyDescent="0.5">
      <c r="A268" s="3"/>
      <c r="B268" s="17"/>
      <c r="C268" s="17" t="s">
        <v>97</v>
      </c>
      <c r="D268" s="17"/>
      <c r="E268" s="60"/>
      <c r="F268" s="58"/>
      <c r="G268" s="58"/>
      <c r="H268" s="58"/>
      <c r="I268" s="92"/>
      <c r="J268" s="17" t="s">
        <v>2155</v>
      </c>
      <c r="K268" s="17"/>
    </row>
    <row r="269" spans="1:11" ht="21.95" customHeight="1" x14ac:dyDescent="0.5">
      <c r="A269" s="41">
        <v>10</v>
      </c>
      <c r="B269" s="728" t="s">
        <v>2099</v>
      </c>
      <c r="C269" s="43" t="s">
        <v>563</v>
      </c>
      <c r="D269" s="494" t="s">
        <v>1475</v>
      </c>
      <c r="E269" s="140">
        <v>300000</v>
      </c>
      <c r="F269" s="40"/>
      <c r="G269" s="122"/>
      <c r="H269" s="114"/>
      <c r="I269" s="5" t="s">
        <v>11</v>
      </c>
      <c r="J269" s="43" t="s">
        <v>1475</v>
      </c>
      <c r="K269" s="122" t="s">
        <v>94</v>
      </c>
    </row>
    <row r="270" spans="1:11" ht="21.95" customHeight="1" x14ac:dyDescent="0.5">
      <c r="A270" s="41"/>
      <c r="B270" s="137" t="s">
        <v>95</v>
      </c>
      <c r="C270" s="41" t="s">
        <v>564</v>
      </c>
      <c r="D270" s="44" t="s">
        <v>1476</v>
      </c>
      <c r="E270" s="636" t="s">
        <v>93</v>
      </c>
      <c r="F270" s="40"/>
      <c r="G270" s="40"/>
      <c r="H270" s="58"/>
      <c r="I270" s="5" t="s">
        <v>12</v>
      </c>
      <c r="J270" s="41" t="s">
        <v>1476</v>
      </c>
      <c r="K270" s="40" t="s">
        <v>95</v>
      </c>
    </row>
    <row r="271" spans="1:11" ht="21.95" customHeight="1" x14ac:dyDescent="0.5">
      <c r="A271" s="41"/>
      <c r="B271" s="137"/>
      <c r="C271" s="41" t="s">
        <v>565</v>
      </c>
      <c r="D271" s="44" t="s">
        <v>1477</v>
      </c>
      <c r="E271" s="63"/>
      <c r="F271" s="48"/>
      <c r="G271" s="40"/>
      <c r="H271" s="58"/>
      <c r="I271" s="7"/>
      <c r="J271" s="41" t="s">
        <v>1479</v>
      </c>
      <c r="K271" s="41"/>
    </row>
    <row r="272" spans="1:11" ht="21.95" customHeight="1" x14ac:dyDescent="0.5">
      <c r="A272" s="41"/>
      <c r="B272" s="137"/>
      <c r="C272" s="41" t="s">
        <v>1471</v>
      </c>
      <c r="D272" s="44" t="s">
        <v>1478</v>
      </c>
      <c r="E272" s="63"/>
      <c r="F272" s="123"/>
      <c r="G272" s="40"/>
      <c r="H272" s="58"/>
      <c r="I272" s="58"/>
      <c r="J272" s="41" t="s">
        <v>1480</v>
      </c>
      <c r="K272" s="41"/>
    </row>
    <row r="273" spans="1:12" ht="21.95" customHeight="1" x14ac:dyDescent="0.5">
      <c r="A273" s="41"/>
      <c r="B273" s="137"/>
      <c r="C273" s="41" t="s">
        <v>1472</v>
      </c>
      <c r="D273" s="44" t="s">
        <v>1481</v>
      </c>
      <c r="E273" s="63"/>
      <c r="F273" s="40"/>
      <c r="G273" s="40"/>
      <c r="H273" s="58"/>
      <c r="I273" s="58"/>
      <c r="J273" s="41" t="s">
        <v>1481</v>
      </c>
      <c r="K273" s="41"/>
    </row>
    <row r="274" spans="1:12" ht="21.95" customHeight="1" x14ac:dyDescent="0.5">
      <c r="A274" s="41"/>
      <c r="B274" s="41"/>
      <c r="C274" s="41" t="s">
        <v>1473</v>
      </c>
      <c r="D274" s="41" t="s">
        <v>566</v>
      </c>
      <c r="E274" s="63"/>
      <c r="F274" s="40"/>
      <c r="G274" s="40"/>
      <c r="H274" s="58"/>
      <c r="I274" s="58"/>
      <c r="J274" s="41" t="s">
        <v>566</v>
      </c>
      <c r="K274" s="41"/>
    </row>
    <row r="275" spans="1:12" ht="21.95" customHeight="1" x14ac:dyDescent="0.5">
      <c r="A275" s="49"/>
      <c r="B275" s="147"/>
      <c r="C275" s="49" t="s">
        <v>1474</v>
      </c>
      <c r="D275" s="55"/>
      <c r="E275" s="64"/>
      <c r="F275" s="48"/>
      <c r="G275" s="48"/>
      <c r="H275" s="92"/>
      <c r="I275" s="92"/>
      <c r="J275" s="49"/>
      <c r="K275" s="49"/>
    </row>
    <row r="276" spans="1:12" ht="21.95" customHeight="1" x14ac:dyDescent="0.5">
      <c r="A276" s="827" t="s">
        <v>2738</v>
      </c>
      <c r="B276" s="827"/>
      <c r="C276" s="827"/>
      <c r="D276" s="827"/>
      <c r="E276" s="827"/>
      <c r="F276" s="827"/>
      <c r="G276" s="827"/>
      <c r="H276" s="827"/>
      <c r="I276" s="827"/>
      <c r="J276" s="856" t="s">
        <v>2737</v>
      </c>
      <c r="K276" s="856"/>
      <c r="L276" s="856"/>
    </row>
    <row r="277" spans="1:12" ht="21.95" customHeight="1" x14ac:dyDescent="0.5">
      <c r="A277" s="925"/>
      <c r="B277" s="925"/>
      <c r="C277" s="925"/>
      <c r="D277" s="925"/>
      <c r="E277" s="925"/>
      <c r="F277" s="925"/>
      <c r="G277" s="925"/>
      <c r="H277" s="925"/>
      <c r="I277" s="925"/>
      <c r="J277" s="925"/>
      <c r="K277" s="925"/>
    </row>
    <row r="278" spans="1:12" ht="21.95" customHeight="1" x14ac:dyDescent="0.5">
      <c r="A278" s="924" t="s">
        <v>2751</v>
      </c>
      <c r="B278" s="924"/>
      <c r="C278" s="924"/>
      <c r="D278" s="924"/>
      <c r="E278" s="924"/>
      <c r="F278" s="924"/>
      <c r="G278" s="924"/>
      <c r="H278" s="924"/>
      <c r="I278" s="924"/>
      <c r="J278" s="924"/>
      <c r="K278" s="924"/>
    </row>
    <row r="279" spans="1:12" ht="21.95" customHeight="1" x14ac:dyDescent="0.5">
      <c r="A279" s="648"/>
      <c r="B279" s="11"/>
      <c r="C279" s="11"/>
      <c r="D279" s="31" t="s">
        <v>63</v>
      </c>
      <c r="E279" s="12" t="s">
        <v>73</v>
      </c>
      <c r="F279" s="13"/>
      <c r="G279" s="13"/>
      <c r="H279" s="14"/>
      <c r="I279" s="16" t="s">
        <v>75</v>
      </c>
      <c r="J279" s="31" t="s">
        <v>65</v>
      </c>
      <c r="K279" s="31" t="s">
        <v>69</v>
      </c>
    </row>
    <row r="280" spans="1:12" ht="21.95" customHeight="1" x14ac:dyDescent="0.5">
      <c r="A280" s="649" t="s">
        <v>61</v>
      </c>
      <c r="B280" s="649" t="s">
        <v>12</v>
      </c>
      <c r="C280" s="649" t="s">
        <v>62</v>
      </c>
      <c r="D280" s="2" t="s">
        <v>64</v>
      </c>
      <c r="E280" s="16">
        <v>2560</v>
      </c>
      <c r="F280" s="16"/>
      <c r="G280" s="16">
        <v>2561</v>
      </c>
      <c r="H280" s="16">
        <v>2562</v>
      </c>
      <c r="I280" s="26" t="s">
        <v>76</v>
      </c>
      <c r="J280" s="2" t="s">
        <v>66</v>
      </c>
      <c r="K280" s="2" t="s">
        <v>70</v>
      </c>
    </row>
    <row r="281" spans="1:12" ht="21.95" customHeight="1" x14ac:dyDescent="0.5">
      <c r="A281" s="650"/>
      <c r="B281" s="18"/>
      <c r="C281" s="18"/>
      <c r="D281" s="3"/>
      <c r="E281" s="19" t="s">
        <v>9</v>
      </c>
      <c r="F281" s="19"/>
      <c r="G281" s="19" t="s">
        <v>9</v>
      </c>
      <c r="H281" s="19" t="s">
        <v>9</v>
      </c>
      <c r="I281" s="95"/>
      <c r="J281" s="20"/>
      <c r="K281" s="20"/>
    </row>
    <row r="282" spans="1:12" ht="21.95" customHeight="1" x14ac:dyDescent="0.5">
      <c r="A282" s="41">
        <v>11</v>
      </c>
      <c r="B282" s="728" t="s">
        <v>2144</v>
      </c>
      <c r="C282" s="43" t="s">
        <v>569</v>
      </c>
      <c r="D282" s="494" t="s">
        <v>570</v>
      </c>
      <c r="E282" s="123">
        <v>100000</v>
      </c>
      <c r="F282" s="48"/>
      <c r="G282" s="122"/>
      <c r="H282" s="114"/>
      <c r="I282" s="5" t="s">
        <v>11</v>
      </c>
      <c r="J282" s="43" t="s">
        <v>569</v>
      </c>
      <c r="K282" s="122" t="s">
        <v>94</v>
      </c>
    </row>
    <row r="283" spans="1:12" ht="21.95" customHeight="1" x14ac:dyDescent="0.5">
      <c r="A283" s="41"/>
      <c r="B283" s="137" t="s">
        <v>95</v>
      </c>
      <c r="C283" s="41" t="s">
        <v>1484</v>
      </c>
      <c r="D283" s="44"/>
      <c r="E283" s="2" t="s">
        <v>93</v>
      </c>
      <c r="F283" s="40"/>
      <c r="G283" s="40"/>
      <c r="H283" s="58"/>
      <c r="I283" s="5" t="s">
        <v>12</v>
      </c>
      <c r="J283" s="41" t="s">
        <v>1484</v>
      </c>
      <c r="K283" s="40" t="s">
        <v>95</v>
      </c>
    </row>
    <row r="284" spans="1:12" ht="21.95" customHeight="1" x14ac:dyDescent="0.5">
      <c r="A284" s="41"/>
      <c r="B284" s="41"/>
      <c r="C284" s="41" t="s">
        <v>1485</v>
      </c>
      <c r="D284" s="41"/>
      <c r="E284" s="40"/>
      <c r="F284" s="40"/>
      <c r="G284" s="112"/>
      <c r="H284" s="58"/>
      <c r="I284" s="7"/>
      <c r="J284" s="41" t="s">
        <v>1485</v>
      </c>
      <c r="K284" s="41"/>
    </row>
    <row r="285" spans="1:12" ht="21.95" customHeight="1" x14ac:dyDescent="0.5">
      <c r="A285" s="41"/>
      <c r="B285" s="137"/>
      <c r="C285" s="41"/>
      <c r="D285" s="44"/>
      <c r="E285" s="40"/>
      <c r="F285" s="40"/>
      <c r="G285" s="290"/>
      <c r="H285" s="92"/>
      <c r="I285" s="92"/>
      <c r="J285" s="56"/>
      <c r="K285" s="41"/>
    </row>
    <row r="286" spans="1:12" ht="21.95" customHeight="1" x14ac:dyDescent="0.5">
      <c r="A286" s="43">
        <v>12</v>
      </c>
      <c r="B286" s="728" t="s">
        <v>2077</v>
      </c>
      <c r="C286" s="43" t="s">
        <v>571</v>
      </c>
      <c r="D286" s="494" t="s">
        <v>572</v>
      </c>
      <c r="E286" s="123">
        <v>15000</v>
      </c>
      <c r="F286" s="40"/>
      <c r="G286" s="112"/>
      <c r="H286" s="58"/>
      <c r="I286" s="5" t="s">
        <v>11</v>
      </c>
      <c r="J286" s="43" t="s">
        <v>1486</v>
      </c>
      <c r="K286" s="122" t="s">
        <v>94</v>
      </c>
    </row>
    <row r="287" spans="1:12" ht="21.95" customHeight="1" x14ac:dyDescent="0.5">
      <c r="A287" s="41"/>
      <c r="B287" s="137" t="s">
        <v>95</v>
      </c>
      <c r="C287" s="41"/>
      <c r="D287" s="41" t="s">
        <v>573</v>
      </c>
      <c r="E287" s="2" t="s">
        <v>93</v>
      </c>
      <c r="F287" s="40"/>
      <c r="G287" s="112"/>
      <c r="H287" s="58"/>
      <c r="I287" s="5" t="s">
        <v>12</v>
      </c>
      <c r="J287" s="41" t="s">
        <v>141</v>
      </c>
      <c r="K287" s="40" t="s">
        <v>95</v>
      </c>
    </row>
    <row r="288" spans="1:12" ht="21.95" customHeight="1" x14ac:dyDescent="0.5">
      <c r="A288" s="41"/>
      <c r="B288" s="41"/>
      <c r="C288" s="41"/>
      <c r="D288" s="41"/>
      <c r="E288" s="2"/>
      <c r="F288" s="40"/>
      <c r="G288" s="112"/>
      <c r="H288" s="58"/>
      <c r="I288" s="7"/>
      <c r="J288" s="41"/>
      <c r="K288" s="40"/>
    </row>
    <row r="289" spans="1:12" ht="21.95" customHeight="1" x14ac:dyDescent="0.5">
      <c r="A289" s="49"/>
      <c r="B289" s="147"/>
      <c r="C289" s="49"/>
      <c r="D289" s="55"/>
      <c r="E289" s="3"/>
      <c r="F289" s="48"/>
      <c r="G289" s="290"/>
      <c r="H289" s="92"/>
      <c r="I289" s="8"/>
      <c r="J289" s="55"/>
      <c r="K289" s="48"/>
    </row>
    <row r="290" spans="1:12" ht="21.95" customHeight="1" x14ac:dyDescent="0.5">
      <c r="A290" s="41">
        <v>13</v>
      </c>
      <c r="B290" s="43" t="s">
        <v>2158</v>
      </c>
      <c r="C290" s="43" t="s">
        <v>585</v>
      </c>
      <c r="D290" s="494" t="s">
        <v>586</v>
      </c>
      <c r="E290" s="123">
        <v>100000</v>
      </c>
      <c r="F290" s="93"/>
      <c r="G290" s="311"/>
      <c r="H290" s="114"/>
      <c r="I290" s="5" t="s">
        <v>11</v>
      </c>
      <c r="J290" s="43" t="s">
        <v>103</v>
      </c>
      <c r="K290" s="122" t="s">
        <v>94</v>
      </c>
      <c r="L290" s="818"/>
    </row>
    <row r="291" spans="1:12" ht="21.95" customHeight="1" x14ac:dyDescent="0.5">
      <c r="A291" s="41"/>
      <c r="B291" s="41" t="s">
        <v>480</v>
      </c>
      <c r="C291" s="41"/>
      <c r="D291" s="44" t="s">
        <v>125</v>
      </c>
      <c r="E291" s="2" t="s">
        <v>93</v>
      </c>
      <c r="F291" s="40"/>
      <c r="G291" s="112"/>
      <c r="H291" s="58"/>
      <c r="I291" s="5" t="s">
        <v>12</v>
      </c>
      <c r="J291" s="41" t="s">
        <v>273</v>
      </c>
      <c r="K291" s="40" t="s">
        <v>95</v>
      </c>
      <c r="L291" s="818"/>
    </row>
    <row r="292" spans="1:12" ht="21.95" customHeight="1" x14ac:dyDescent="0.5">
      <c r="A292" s="41"/>
      <c r="B292" s="41"/>
      <c r="C292" s="41"/>
      <c r="D292" s="41" t="s">
        <v>587</v>
      </c>
      <c r="E292" s="41"/>
      <c r="F292" s="40"/>
      <c r="G292" s="40"/>
      <c r="H292" s="58"/>
      <c r="I292" s="58"/>
      <c r="J292" s="41"/>
      <c r="K292" s="41"/>
    </row>
    <row r="293" spans="1:12" ht="21.95" customHeight="1" x14ac:dyDescent="0.5">
      <c r="A293" s="49"/>
      <c r="B293" s="49"/>
      <c r="C293" s="49"/>
      <c r="D293" s="49"/>
      <c r="E293" s="49"/>
      <c r="F293" s="48"/>
      <c r="G293" s="48"/>
      <c r="H293" s="92"/>
      <c r="I293" s="92"/>
      <c r="J293" s="49"/>
      <c r="K293" s="49"/>
    </row>
    <row r="294" spans="1:12" ht="21.95" customHeight="1" x14ac:dyDescent="0.5">
      <c r="A294" s="41">
        <v>14</v>
      </c>
      <c r="B294" s="41" t="s">
        <v>2566</v>
      </c>
      <c r="C294" s="41" t="s">
        <v>136</v>
      </c>
      <c r="D294" s="44" t="s">
        <v>581</v>
      </c>
      <c r="E294" s="112">
        <v>300000</v>
      </c>
      <c r="F294" s="40"/>
      <c r="G294" s="112"/>
      <c r="H294" s="58"/>
      <c r="I294" s="5" t="s">
        <v>11</v>
      </c>
      <c r="J294" s="43" t="s">
        <v>1487</v>
      </c>
      <c r="K294" s="40" t="s">
        <v>94</v>
      </c>
    </row>
    <row r="295" spans="1:12" ht="21.95" customHeight="1" x14ac:dyDescent="0.5">
      <c r="A295" s="41"/>
      <c r="B295" s="41" t="s">
        <v>2565</v>
      </c>
      <c r="C295" s="41" t="s">
        <v>2582</v>
      </c>
      <c r="D295" s="44" t="s">
        <v>583</v>
      </c>
      <c r="E295" s="2" t="s">
        <v>93</v>
      </c>
      <c r="F295" s="40"/>
      <c r="G295" s="40"/>
      <c r="H295" s="58"/>
      <c r="I295" s="5" t="s">
        <v>12</v>
      </c>
      <c r="J295" s="41" t="s">
        <v>1488</v>
      </c>
      <c r="K295" s="40" t="s">
        <v>95</v>
      </c>
    </row>
    <row r="296" spans="1:12" ht="21.95" customHeight="1" x14ac:dyDescent="0.5">
      <c r="A296" s="41"/>
      <c r="B296" s="41" t="s">
        <v>1856</v>
      </c>
      <c r="C296" s="41" t="s">
        <v>1416</v>
      </c>
      <c r="D296" s="44"/>
      <c r="E296" s="41"/>
      <c r="F296" s="40"/>
      <c r="G296" s="40"/>
      <c r="H296" s="58"/>
      <c r="I296" s="7"/>
      <c r="J296" s="44" t="s">
        <v>1489</v>
      </c>
      <c r="K296" s="41"/>
    </row>
    <row r="297" spans="1:12" ht="21.95" customHeight="1" x14ac:dyDescent="0.5">
      <c r="A297" s="41"/>
      <c r="B297" s="41" t="s">
        <v>1857</v>
      </c>
      <c r="C297" s="41" t="s">
        <v>331</v>
      </c>
      <c r="D297" s="41"/>
      <c r="E297" s="41"/>
      <c r="F297" s="40"/>
      <c r="G297" s="40"/>
      <c r="H297" s="58"/>
      <c r="I297" s="58"/>
      <c r="J297" s="41" t="s">
        <v>1490</v>
      </c>
      <c r="K297" s="41"/>
    </row>
    <row r="298" spans="1:12" ht="21.95" customHeight="1" x14ac:dyDescent="0.5">
      <c r="A298" s="49"/>
      <c r="B298" s="49"/>
      <c r="C298" s="49"/>
      <c r="D298" s="55"/>
      <c r="E298" s="49"/>
      <c r="F298" s="48"/>
      <c r="G298" s="48"/>
      <c r="H298" s="92"/>
      <c r="I298" s="92"/>
      <c r="J298" s="55"/>
      <c r="K298" s="49"/>
    </row>
    <row r="299" spans="1:12" ht="21.95" customHeight="1" x14ac:dyDescent="0.5">
      <c r="A299" s="827" t="s">
        <v>2738</v>
      </c>
      <c r="B299" s="827"/>
      <c r="C299" s="827"/>
      <c r="D299" s="827"/>
      <c r="E299" s="827"/>
      <c r="F299" s="827"/>
      <c r="G299" s="827"/>
      <c r="H299" s="827"/>
      <c r="I299" s="827"/>
      <c r="J299" s="856" t="s">
        <v>2737</v>
      </c>
      <c r="K299" s="856"/>
      <c r="L299" s="856"/>
    </row>
    <row r="300" spans="1:12" ht="21.95" customHeight="1" x14ac:dyDescent="0.5">
      <c r="A300" s="953"/>
      <c r="B300" s="953"/>
      <c r="C300" s="953"/>
      <c r="D300" s="953"/>
      <c r="E300" s="953"/>
      <c r="F300" s="953"/>
      <c r="G300" s="953"/>
      <c r="H300" s="953"/>
      <c r="I300" s="953"/>
      <c r="J300" s="953"/>
      <c r="K300" s="953"/>
      <c r="L300" s="410"/>
    </row>
    <row r="301" spans="1:12" ht="21.95" customHeight="1" x14ac:dyDescent="0.5">
      <c r="A301" s="924" t="s">
        <v>2752</v>
      </c>
      <c r="B301" s="924"/>
      <c r="C301" s="924"/>
      <c r="D301" s="924"/>
      <c r="E301" s="924"/>
      <c r="F301" s="924"/>
      <c r="G301" s="924"/>
      <c r="H301" s="924"/>
      <c r="I301" s="924"/>
      <c r="J301" s="924"/>
      <c r="K301" s="924"/>
    </row>
    <row r="302" spans="1:12" ht="21.95" customHeight="1" x14ac:dyDescent="0.5">
      <c r="A302" s="648"/>
      <c r="B302" s="11"/>
      <c r="C302" s="11"/>
      <c r="D302" s="31" t="s">
        <v>63</v>
      </c>
      <c r="E302" s="12" t="s">
        <v>73</v>
      </c>
      <c r="F302" s="13"/>
      <c r="G302" s="13"/>
      <c r="H302" s="14"/>
      <c r="I302" s="16" t="s">
        <v>75</v>
      </c>
      <c r="J302" s="31" t="s">
        <v>65</v>
      </c>
      <c r="K302" s="31" t="s">
        <v>69</v>
      </c>
    </row>
    <row r="303" spans="1:12" ht="21.95" customHeight="1" x14ac:dyDescent="0.5">
      <c r="A303" s="649" t="s">
        <v>61</v>
      </c>
      <c r="B303" s="649" t="s">
        <v>12</v>
      </c>
      <c r="C303" s="649" t="s">
        <v>62</v>
      </c>
      <c r="D303" s="2" t="s">
        <v>64</v>
      </c>
      <c r="E303" s="16">
        <v>2560</v>
      </c>
      <c r="F303" s="16"/>
      <c r="G303" s="16">
        <v>2561</v>
      </c>
      <c r="H303" s="16">
        <v>2562</v>
      </c>
      <c r="I303" s="26" t="s">
        <v>76</v>
      </c>
      <c r="J303" s="2" t="s">
        <v>66</v>
      </c>
      <c r="K303" s="2" t="s">
        <v>70</v>
      </c>
    </row>
    <row r="304" spans="1:12" ht="21.95" customHeight="1" x14ac:dyDescent="0.5">
      <c r="A304" s="650"/>
      <c r="B304" s="18"/>
      <c r="C304" s="18"/>
      <c r="D304" s="3"/>
      <c r="E304" s="19" t="s">
        <v>9</v>
      </c>
      <c r="F304" s="19"/>
      <c r="G304" s="19" t="s">
        <v>9</v>
      </c>
      <c r="H304" s="19" t="s">
        <v>9</v>
      </c>
      <c r="I304" s="95"/>
      <c r="J304" s="20"/>
      <c r="K304" s="20"/>
    </row>
    <row r="305" spans="1:11" ht="21.95" customHeight="1" x14ac:dyDescent="0.5">
      <c r="A305" s="43">
        <v>15</v>
      </c>
      <c r="B305" s="43" t="s">
        <v>1953</v>
      </c>
      <c r="C305" s="43" t="s">
        <v>136</v>
      </c>
      <c r="D305" s="43" t="s">
        <v>581</v>
      </c>
      <c r="E305" s="123">
        <v>300000</v>
      </c>
      <c r="F305" s="490"/>
      <c r="G305" s="490"/>
      <c r="H305" s="490"/>
      <c r="I305" s="5" t="s">
        <v>11</v>
      </c>
      <c r="J305" s="43" t="s">
        <v>1487</v>
      </c>
      <c r="K305" s="122" t="s">
        <v>94</v>
      </c>
    </row>
    <row r="306" spans="1:11" ht="21.95" customHeight="1" x14ac:dyDescent="0.5">
      <c r="A306" s="41"/>
      <c r="B306" s="41" t="s">
        <v>1757</v>
      </c>
      <c r="C306" s="41" t="s">
        <v>1543</v>
      </c>
      <c r="D306" s="41" t="s">
        <v>583</v>
      </c>
      <c r="E306" s="2" t="s">
        <v>93</v>
      </c>
      <c r="F306" s="150"/>
      <c r="G306" s="150"/>
      <c r="H306" s="150"/>
      <c r="I306" s="5" t="s">
        <v>12</v>
      </c>
      <c r="J306" s="41" t="s">
        <v>1488</v>
      </c>
      <c r="K306" s="40" t="s">
        <v>95</v>
      </c>
    </row>
    <row r="307" spans="1:11" ht="21.95" customHeight="1" x14ac:dyDescent="0.5">
      <c r="A307" s="41"/>
      <c r="B307" s="41" t="s">
        <v>1758</v>
      </c>
      <c r="C307" s="41" t="s">
        <v>199</v>
      </c>
      <c r="D307" s="41"/>
      <c r="E307" s="41"/>
      <c r="F307" s="493"/>
      <c r="G307" s="150"/>
      <c r="H307" s="150"/>
      <c r="I307" s="41"/>
      <c r="J307" s="41" t="s">
        <v>1489</v>
      </c>
      <c r="K307" s="41"/>
    </row>
    <row r="308" spans="1:11" ht="21.95" customHeight="1" x14ac:dyDescent="0.5">
      <c r="A308" s="41"/>
      <c r="B308" s="41" t="s">
        <v>584</v>
      </c>
      <c r="C308" s="41"/>
      <c r="D308" s="41"/>
      <c r="E308" s="41"/>
      <c r="F308" s="150"/>
      <c r="G308" s="150"/>
      <c r="H308" s="150"/>
      <c r="I308" s="41"/>
      <c r="J308" s="41" t="s">
        <v>1490</v>
      </c>
      <c r="K308" s="41"/>
    </row>
    <row r="309" spans="1:11" ht="21.95" customHeight="1" x14ac:dyDescent="0.5">
      <c r="A309" s="49"/>
      <c r="B309" s="49"/>
      <c r="C309" s="49"/>
      <c r="D309" s="147"/>
      <c r="E309" s="49"/>
      <c r="F309" s="751"/>
      <c r="G309" s="493"/>
      <c r="H309" s="493"/>
      <c r="I309" s="49"/>
      <c r="J309" s="49"/>
      <c r="K309" s="49"/>
    </row>
    <row r="310" spans="1:11" ht="21.95" customHeight="1" x14ac:dyDescent="0.5">
      <c r="A310" s="2">
        <v>16</v>
      </c>
      <c r="B310" s="17" t="s">
        <v>2163</v>
      </c>
      <c r="C310" s="17" t="s">
        <v>1961</v>
      </c>
      <c r="D310" s="17" t="s">
        <v>2189</v>
      </c>
      <c r="E310" s="58">
        <v>20000</v>
      </c>
      <c r="F310" s="58"/>
      <c r="G310" s="58"/>
      <c r="H310" s="58"/>
      <c r="I310" s="5" t="s">
        <v>11</v>
      </c>
      <c r="J310" s="17" t="s">
        <v>850</v>
      </c>
      <c r="K310" s="15" t="s">
        <v>94</v>
      </c>
    </row>
    <row r="311" spans="1:11" ht="21.95" customHeight="1" x14ac:dyDescent="0.5">
      <c r="A311" s="2"/>
      <c r="B311" s="17" t="s">
        <v>2147</v>
      </c>
      <c r="C311" s="17" t="s">
        <v>1765</v>
      </c>
      <c r="D311" s="17" t="s">
        <v>2416</v>
      </c>
      <c r="E311" s="2" t="s">
        <v>93</v>
      </c>
      <c r="F311" s="58"/>
      <c r="G311" s="58"/>
      <c r="H311" s="58"/>
      <c r="I311" s="5" t="s">
        <v>12</v>
      </c>
      <c r="J311" s="17" t="s">
        <v>390</v>
      </c>
      <c r="K311" s="40" t="s">
        <v>95</v>
      </c>
    </row>
    <row r="312" spans="1:11" ht="21.95" customHeight="1" x14ac:dyDescent="0.5">
      <c r="A312" s="3"/>
      <c r="B312" s="20"/>
      <c r="C312" s="20"/>
      <c r="D312" s="20"/>
      <c r="E312" s="92"/>
      <c r="F312" s="92"/>
      <c r="G312" s="92"/>
      <c r="H312" s="92"/>
      <c r="I312" s="92"/>
      <c r="J312" s="20"/>
      <c r="K312" s="20"/>
    </row>
    <row r="313" spans="1:11" ht="21.95" customHeight="1" x14ac:dyDescent="0.5">
      <c r="A313" s="40">
        <v>17</v>
      </c>
      <c r="B313" s="450" t="s">
        <v>2091</v>
      </c>
      <c r="C313" s="284" t="s">
        <v>806</v>
      </c>
      <c r="D313" s="284" t="s">
        <v>94</v>
      </c>
      <c r="E313" s="142">
        <v>300000</v>
      </c>
      <c r="F313" s="142"/>
      <c r="G313" s="41"/>
      <c r="H313" s="41"/>
      <c r="I313" s="5" t="s">
        <v>11</v>
      </c>
      <c r="J313" s="652" t="s">
        <v>807</v>
      </c>
      <c r="K313" s="40" t="s">
        <v>94</v>
      </c>
    </row>
    <row r="314" spans="1:11" ht="21.95" customHeight="1" x14ac:dyDescent="0.5">
      <c r="A314" s="40"/>
      <c r="B314" s="284" t="s">
        <v>808</v>
      </c>
      <c r="C314" s="284" t="s">
        <v>301</v>
      </c>
      <c r="D314" s="41"/>
      <c r="E314" s="141" t="s">
        <v>93</v>
      </c>
      <c r="F314" s="141"/>
      <c r="G314" s="41"/>
      <c r="H314" s="41"/>
      <c r="I314" s="5" t="s">
        <v>12</v>
      </c>
      <c r="J314" s="652" t="s">
        <v>141</v>
      </c>
      <c r="K314" s="40"/>
    </row>
    <row r="315" spans="1:11" ht="21.95" customHeight="1" x14ac:dyDescent="0.5">
      <c r="A315" s="48"/>
      <c r="B315" s="471"/>
      <c r="C315" s="246"/>
      <c r="D315" s="49"/>
      <c r="E315" s="319"/>
      <c r="F315" s="319"/>
      <c r="G315" s="49"/>
      <c r="H315" s="49"/>
      <c r="I315" s="49"/>
      <c r="J315" s="405"/>
      <c r="K315" s="48"/>
    </row>
    <row r="316" spans="1:11" ht="21.95" customHeight="1" x14ac:dyDescent="0.5">
      <c r="A316" s="40">
        <v>18</v>
      </c>
      <c r="B316" s="284" t="s">
        <v>2094</v>
      </c>
      <c r="C316" s="652" t="s">
        <v>303</v>
      </c>
      <c r="D316" s="284" t="s">
        <v>809</v>
      </c>
      <c r="E316" s="142">
        <v>10000</v>
      </c>
      <c r="F316" s="142"/>
      <c r="G316" s="41"/>
      <c r="H316" s="41"/>
      <c r="I316" s="5" t="s">
        <v>11</v>
      </c>
      <c r="J316" s="652" t="s">
        <v>810</v>
      </c>
      <c r="K316" s="40" t="s">
        <v>94</v>
      </c>
    </row>
    <row r="317" spans="1:11" ht="21.95" customHeight="1" x14ac:dyDescent="0.5">
      <c r="A317" s="40"/>
      <c r="B317" s="284" t="s">
        <v>808</v>
      </c>
      <c r="C317" s="284" t="s">
        <v>107</v>
      </c>
      <c r="D317" s="284" t="s">
        <v>2415</v>
      </c>
      <c r="E317" s="141" t="s">
        <v>93</v>
      </c>
      <c r="F317" s="141"/>
      <c r="G317" s="41"/>
      <c r="H317" s="41"/>
      <c r="I317" s="7" t="s">
        <v>12</v>
      </c>
      <c r="J317" s="652" t="s">
        <v>811</v>
      </c>
      <c r="K317" s="40"/>
    </row>
    <row r="318" spans="1:11" ht="21.95" customHeight="1" x14ac:dyDescent="0.5">
      <c r="A318" s="40"/>
      <c r="B318" s="652"/>
      <c r="C318" s="652"/>
      <c r="D318" s="284"/>
      <c r="E318" s="41"/>
      <c r="F318" s="41"/>
      <c r="G318" s="41"/>
      <c r="H318" s="41"/>
      <c r="I318" s="49"/>
      <c r="J318" s="41"/>
      <c r="K318" s="40"/>
    </row>
    <row r="319" spans="1:11" ht="21.95" customHeight="1" x14ac:dyDescent="0.5">
      <c r="A319" s="40">
        <v>19</v>
      </c>
      <c r="B319" s="463" t="s">
        <v>2181</v>
      </c>
      <c r="C319" s="651" t="s">
        <v>812</v>
      </c>
      <c r="D319" s="43" t="s">
        <v>221</v>
      </c>
      <c r="E319" s="86">
        <v>40000</v>
      </c>
      <c r="F319" s="86"/>
      <c r="G319" s="43"/>
      <c r="H319" s="43"/>
      <c r="I319" s="5" t="s">
        <v>11</v>
      </c>
      <c r="J319" s="651" t="s">
        <v>813</v>
      </c>
      <c r="K319" s="122" t="s">
        <v>94</v>
      </c>
    </row>
    <row r="320" spans="1:11" ht="21.95" customHeight="1" x14ac:dyDescent="0.5">
      <c r="A320" s="40"/>
      <c r="B320" s="284" t="s">
        <v>814</v>
      </c>
      <c r="C320" s="652" t="s">
        <v>2640</v>
      </c>
      <c r="D320" s="41"/>
      <c r="E320" s="141" t="s">
        <v>93</v>
      </c>
      <c r="F320" s="141"/>
      <c r="G320" s="41"/>
      <c r="H320" s="41"/>
      <c r="I320" s="5" t="s">
        <v>12</v>
      </c>
      <c r="J320" s="284" t="s">
        <v>815</v>
      </c>
      <c r="K320" s="40"/>
    </row>
    <row r="321" spans="1:12" ht="21.95" customHeight="1" x14ac:dyDescent="0.5">
      <c r="A321" s="48"/>
      <c r="B321" s="246"/>
      <c r="C321" s="405" t="s">
        <v>2441</v>
      </c>
      <c r="D321" s="49"/>
      <c r="E321" s="319"/>
      <c r="F321" s="319"/>
      <c r="G321" s="49"/>
      <c r="H321" s="49"/>
      <c r="I321" s="49"/>
      <c r="J321" s="246"/>
      <c r="K321" s="48"/>
    </row>
    <row r="322" spans="1:12" ht="21.95" customHeight="1" x14ac:dyDescent="0.5">
      <c r="A322" s="827" t="s">
        <v>2738</v>
      </c>
      <c r="B322" s="827"/>
      <c r="C322" s="827"/>
      <c r="D322" s="827"/>
      <c r="E322" s="827"/>
      <c r="F322" s="827"/>
      <c r="G322" s="827"/>
      <c r="H322" s="827"/>
      <c r="I322" s="827"/>
      <c r="J322" s="856" t="s">
        <v>2737</v>
      </c>
      <c r="K322" s="856"/>
      <c r="L322" s="856"/>
    </row>
    <row r="323" spans="1:12" ht="21.95" customHeight="1" x14ac:dyDescent="0.5">
      <c r="A323" s="645"/>
      <c r="B323" s="645"/>
      <c r="C323" s="645"/>
      <c r="D323" s="645"/>
      <c r="E323" s="645"/>
      <c r="F323" s="645"/>
      <c r="G323" s="645"/>
      <c r="H323" s="645"/>
      <c r="I323" s="645"/>
      <c r="J323" s="645"/>
      <c r="K323" s="645"/>
    </row>
    <row r="324" spans="1:12" ht="21.95" customHeight="1" x14ac:dyDescent="0.5">
      <c r="A324" s="924" t="s">
        <v>2753</v>
      </c>
      <c r="B324" s="924"/>
      <c r="C324" s="924"/>
      <c r="D324" s="924"/>
      <c r="E324" s="924"/>
      <c r="F324" s="924"/>
      <c r="G324" s="924"/>
      <c r="H324" s="924"/>
      <c r="I324" s="924"/>
      <c r="J324" s="924"/>
      <c r="K324" s="924"/>
    </row>
    <row r="325" spans="1:12" ht="21.95" customHeight="1" x14ac:dyDescent="0.5">
      <c r="A325" s="648"/>
      <c r="B325" s="11"/>
      <c r="C325" s="11"/>
      <c r="D325" s="31" t="s">
        <v>63</v>
      </c>
      <c r="E325" s="12" t="s">
        <v>73</v>
      </c>
      <c r="F325" s="13"/>
      <c r="G325" s="13"/>
      <c r="H325" s="14"/>
      <c r="I325" s="16" t="s">
        <v>75</v>
      </c>
      <c r="J325" s="31" t="s">
        <v>65</v>
      </c>
      <c r="K325" s="31" t="s">
        <v>69</v>
      </c>
    </row>
    <row r="326" spans="1:12" ht="21.95" customHeight="1" x14ac:dyDescent="0.5">
      <c r="A326" s="649" t="s">
        <v>61</v>
      </c>
      <c r="B326" s="649" t="s">
        <v>12</v>
      </c>
      <c r="C326" s="649" t="s">
        <v>62</v>
      </c>
      <c r="D326" s="2" t="s">
        <v>64</v>
      </c>
      <c r="E326" s="16">
        <v>2560</v>
      </c>
      <c r="F326" s="16"/>
      <c r="G326" s="16">
        <v>2561</v>
      </c>
      <c r="H326" s="16">
        <v>2562</v>
      </c>
      <c r="I326" s="26" t="s">
        <v>76</v>
      </c>
      <c r="J326" s="2" t="s">
        <v>66</v>
      </c>
      <c r="K326" s="2" t="s">
        <v>70</v>
      </c>
    </row>
    <row r="327" spans="1:12" ht="21.95" customHeight="1" x14ac:dyDescent="0.5">
      <c r="A327" s="650"/>
      <c r="B327" s="18"/>
      <c r="C327" s="18"/>
      <c r="D327" s="3"/>
      <c r="E327" s="19" t="s">
        <v>9</v>
      </c>
      <c r="F327" s="19"/>
      <c r="G327" s="19" t="s">
        <v>9</v>
      </c>
      <c r="H327" s="19" t="s">
        <v>9</v>
      </c>
      <c r="I327" s="95"/>
      <c r="J327" s="20"/>
      <c r="K327" s="20"/>
    </row>
    <row r="328" spans="1:12" ht="21.95" customHeight="1" x14ac:dyDescent="0.5">
      <c r="A328" s="40">
        <v>20</v>
      </c>
      <c r="B328" s="652" t="s">
        <v>2143</v>
      </c>
      <c r="C328" s="284" t="s">
        <v>816</v>
      </c>
      <c r="D328" s="41" t="s">
        <v>221</v>
      </c>
      <c r="E328" s="142">
        <v>400000</v>
      </c>
      <c r="F328" s="748"/>
      <c r="G328" s="53"/>
      <c r="H328" s="41"/>
      <c r="I328" s="5" t="s">
        <v>11</v>
      </c>
      <c r="J328" s="41" t="s">
        <v>1760</v>
      </c>
      <c r="K328" s="40" t="s">
        <v>94</v>
      </c>
    </row>
    <row r="329" spans="1:12" ht="21.95" customHeight="1" x14ac:dyDescent="0.5">
      <c r="A329" s="40"/>
      <c r="B329" s="284" t="s">
        <v>808</v>
      </c>
      <c r="C329" s="284" t="s">
        <v>817</v>
      </c>
      <c r="D329" s="652"/>
      <c r="E329" s="141" t="s">
        <v>93</v>
      </c>
      <c r="F329" s="749"/>
      <c r="G329" s="53"/>
      <c r="H329" s="41"/>
      <c r="I329" s="5" t="s">
        <v>12</v>
      </c>
      <c r="J329" s="41" t="s">
        <v>1761</v>
      </c>
      <c r="K329" s="40"/>
    </row>
    <row r="330" spans="1:12" ht="21.95" customHeight="1" x14ac:dyDescent="0.5">
      <c r="A330" s="40"/>
      <c r="B330" s="284"/>
      <c r="C330" s="652" t="s">
        <v>1762</v>
      </c>
      <c r="D330" s="41"/>
      <c r="E330" s="41"/>
      <c r="F330" s="41"/>
      <c r="G330" s="41"/>
      <c r="H330" s="41"/>
      <c r="I330" s="41"/>
      <c r="J330" s="41"/>
      <c r="K330" s="40"/>
    </row>
    <row r="331" spans="1:12" ht="21.95" customHeight="1" x14ac:dyDescent="0.5">
      <c r="A331" s="40"/>
      <c r="B331" s="284"/>
      <c r="C331" s="652" t="s">
        <v>1759</v>
      </c>
      <c r="D331" s="41"/>
      <c r="E331" s="41"/>
      <c r="F331" s="53"/>
      <c r="G331" s="53"/>
      <c r="H331" s="41"/>
      <c r="I331" s="41"/>
      <c r="J331" s="41"/>
      <c r="K331" s="40"/>
    </row>
    <row r="332" spans="1:12" ht="21.95" customHeight="1" x14ac:dyDescent="0.5">
      <c r="A332" s="48"/>
      <c r="B332" s="246"/>
      <c r="C332" s="405"/>
      <c r="D332" s="49"/>
      <c r="E332" s="49"/>
      <c r="F332" s="56"/>
      <c r="G332" s="56"/>
      <c r="H332" s="49"/>
      <c r="I332" s="49"/>
      <c r="J332" s="49"/>
      <c r="K332" s="40"/>
    </row>
    <row r="333" spans="1:12" ht="21.95" customHeight="1" x14ac:dyDescent="0.5">
      <c r="A333" s="40">
        <v>21</v>
      </c>
      <c r="B333" s="652" t="s">
        <v>2077</v>
      </c>
      <c r="C333" s="652" t="s">
        <v>818</v>
      </c>
      <c r="D333" s="41" t="s">
        <v>311</v>
      </c>
      <c r="E333" s="320">
        <v>40000</v>
      </c>
      <c r="F333" s="41"/>
      <c r="G333" s="41"/>
      <c r="H333" s="41"/>
      <c r="I333" s="5" t="s">
        <v>11</v>
      </c>
      <c r="J333" s="41" t="s">
        <v>819</v>
      </c>
      <c r="K333" s="122" t="s">
        <v>94</v>
      </c>
    </row>
    <row r="334" spans="1:12" ht="21.95" customHeight="1" x14ac:dyDescent="0.5">
      <c r="A334" s="40"/>
      <c r="B334" s="652" t="s">
        <v>798</v>
      </c>
      <c r="C334" s="652"/>
      <c r="D334" s="41" t="s">
        <v>820</v>
      </c>
      <c r="E334" s="141" t="s">
        <v>93</v>
      </c>
      <c r="F334" s="41"/>
      <c r="G334" s="41"/>
      <c r="H334" s="41"/>
      <c r="I334" s="5" t="s">
        <v>12</v>
      </c>
      <c r="J334" s="41" t="s">
        <v>1763</v>
      </c>
      <c r="K334" s="40"/>
    </row>
    <row r="335" spans="1:12" ht="21.95" customHeight="1" x14ac:dyDescent="0.5">
      <c r="A335" s="40"/>
      <c r="B335" s="652"/>
      <c r="C335" s="652"/>
      <c r="D335" s="41" t="s">
        <v>821</v>
      </c>
      <c r="E335" s="41"/>
      <c r="F335" s="41"/>
      <c r="G335" s="41"/>
      <c r="H335" s="41"/>
      <c r="I335" s="41"/>
      <c r="J335" s="41" t="s">
        <v>1761</v>
      </c>
      <c r="K335" s="40"/>
    </row>
    <row r="336" spans="1:12" ht="21.95" customHeight="1" x14ac:dyDescent="0.5">
      <c r="A336" s="48"/>
      <c r="B336" s="405"/>
      <c r="C336" s="405"/>
      <c r="D336" s="49"/>
      <c r="E336" s="49"/>
      <c r="F336" s="49"/>
      <c r="G336" s="49"/>
      <c r="H336" s="49"/>
      <c r="I336" s="49"/>
      <c r="J336" s="49"/>
      <c r="K336" s="40"/>
    </row>
    <row r="337" spans="1:12" ht="21.95" customHeight="1" x14ac:dyDescent="0.5">
      <c r="A337" s="40">
        <v>22</v>
      </c>
      <c r="B337" s="652" t="s">
        <v>2184</v>
      </c>
      <c r="C337" s="652" t="s">
        <v>822</v>
      </c>
      <c r="D337" s="41" t="s">
        <v>823</v>
      </c>
      <c r="E337" s="320">
        <v>42000</v>
      </c>
      <c r="F337" s="320"/>
      <c r="G337" s="41"/>
      <c r="H337" s="41"/>
      <c r="I337" s="5" t="s">
        <v>11</v>
      </c>
      <c r="J337" s="41" t="s">
        <v>2214</v>
      </c>
      <c r="K337" s="122" t="s">
        <v>94</v>
      </c>
    </row>
    <row r="338" spans="1:12" ht="21.95" customHeight="1" x14ac:dyDescent="0.5">
      <c r="A338" s="40"/>
      <c r="B338" s="652" t="s">
        <v>2183</v>
      </c>
      <c r="C338" s="652" t="s">
        <v>107</v>
      </c>
      <c r="D338" s="41"/>
      <c r="E338" s="141" t="s">
        <v>93</v>
      </c>
      <c r="F338" s="41"/>
      <c r="G338" s="41"/>
      <c r="H338" s="41"/>
      <c r="I338" s="5" t="s">
        <v>12</v>
      </c>
      <c r="J338" s="41" t="s">
        <v>891</v>
      </c>
      <c r="K338" s="829" t="s">
        <v>2396</v>
      </c>
    </row>
    <row r="339" spans="1:12" ht="21.95" customHeight="1" x14ac:dyDescent="0.5">
      <c r="A339" s="48"/>
      <c r="B339" s="405"/>
      <c r="C339" s="405"/>
      <c r="D339" s="49"/>
      <c r="E339" s="49"/>
      <c r="F339" s="49"/>
      <c r="G339" s="49"/>
      <c r="H339" s="49"/>
      <c r="I339" s="49"/>
      <c r="J339" s="49"/>
      <c r="K339" s="248"/>
    </row>
    <row r="340" spans="1:12" ht="21.95" customHeight="1" x14ac:dyDescent="0.5">
      <c r="A340" s="125">
        <v>23</v>
      </c>
      <c r="B340" s="154" t="s">
        <v>2212</v>
      </c>
      <c r="C340" s="652" t="s">
        <v>822</v>
      </c>
      <c r="D340" s="154" t="s">
        <v>394</v>
      </c>
      <c r="E340" s="364">
        <v>7900</v>
      </c>
      <c r="F340" s="752"/>
      <c r="G340" s="752"/>
      <c r="H340" s="7"/>
      <c r="I340" s="5" t="s">
        <v>11</v>
      </c>
      <c r="J340" s="41" t="s">
        <v>2217</v>
      </c>
      <c r="K340" s="122" t="s">
        <v>94</v>
      </c>
    </row>
    <row r="341" spans="1:12" ht="21.95" customHeight="1" x14ac:dyDescent="0.5">
      <c r="A341" s="125"/>
      <c r="B341" s="154" t="s">
        <v>2213</v>
      </c>
      <c r="C341" s="652" t="s">
        <v>107</v>
      </c>
      <c r="D341" s="154"/>
      <c r="E341" s="141" t="s">
        <v>93</v>
      </c>
      <c r="F341" s="752"/>
      <c r="G341" s="752"/>
      <c r="H341" s="7"/>
      <c r="I341" s="5" t="s">
        <v>12</v>
      </c>
      <c r="J341" s="41" t="s">
        <v>891</v>
      </c>
      <c r="K341" s="829" t="s">
        <v>2396</v>
      </c>
    </row>
    <row r="342" spans="1:12" ht="21.95" customHeight="1" x14ac:dyDescent="0.5">
      <c r="A342" s="126"/>
      <c r="B342" s="183"/>
      <c r="C342" s="183"/>
      <c r="D342" s="183"/>
      <c r="E342" s="20"/>
      <c r="F342" s="753"/>
      <c r="G342" s="753"/>
      <c r="H342" s="8"/>
      <c r="I342" s="8"/>
      <c r="J342" s="183"/>
      <c r="K342" s="752"/>
    </row>
    <row r="343" spans="1:12" ht="21.95" customHeight="1" x14ac:dyDescent="0.5">
      <c r="A343" s="125">
        <v>24</v>
      </c>
      <c r="B343" s="154" t="s">
        <v>2165</v>
      </c>
      <c r="C343" s="652" t="s">
        <v>822</v>
      </c>
      <c r="D343" s="154" t="s">
        <v>2405</v>
      </c>
      <c r="E343" s="364">
        <v>5800</v>
      </c>
      <c r="F343" s="752"/>
      <c r="G343" s="752"/>
      <c r="H343" s="7"/>
      <c r="I343" s="5" t="s">
        <v>11</v>
      </c>
      <c r="J343" s="41" t="s">
        <v>2217</v>
      </c>
      <c r="K343" s="122" t="s">
        <v>94</v>
      </c>
    </row>
    <row r="344" spans="1:12" ht="21.95" customHeight="1" x14ac:dyDescent="0.5">
      <c r="A344" s="126"/>
      <c r="B344" s="183" t="s">
        <v>2216</v>
      </c>
      <c r="C344" s="405" t="s">
        <v>107</v>
      </c>
      <c r="D344" s="183"/>
      <c r="E344" s="319" t="s">
        <v>93</v>
      </c>
      <c r="F344" s="753"/>
      <c r="G344" s="753"/>
      <c r="H344" s="8"/>
      <c r="I344" s="5" t="s">
        <v>12</v>
      </c>
      <c r="J344" s="49" t="s">
        <v>891</v>
      </c>
      <c r="K344" s="830" t="s">
        <v>2396</v>
      </c>
    </row>
    <row r="345" spans="1:12" ht="21.95" customHeight="1" x14ac:dyDescent="0.5">
      <c r="A345" s="827" t="s">
        <v>2738</v>
      </c>
      <c r="B345" s="827"/>
      <c r="C345" s="827"/>
      <c r="D345" s="827"/>
      <c r="E345" s="827"/>
      <c r="F345" s="827"/>
      <c r="G345" s="827"/>
      <c r="H345" s="827"/>
      <c r="I345" s="827"/>
      <c r="J345" s="856" t="s">
        <v>2737</v>
      </c>
      <c r="K345" s="856"/>
      <c r="L345" s="856"/>
    </row>
    <row r="346" spans="1:12" ht="21.95" customHeight="1" x14ac:dyDescent="0.5">
      <c r="A346" s="954"/>
      <c r="B346" s="954"/>
      <c r="C346" s="954"/>
      <c r="D346" s="954"/>
      <c r="E346" s="954"/>
      <c r="F346" s="954"/>
      <c r="G346" s="954"/>
      <c r="H346" s="954"/>
      <c r="I346" s="954"/>
      <c r="J346" s="954"/>
      <c r="K346" s="954"/>
    </row>
    <row r="347" spans="1:12" ht="21.95" customHeight="1" x14ac:dyDescent="0.5">
      <c r="A347" s="924" t="s">
        <v>2754</v>
      </c>
      <c r="B347" s="924"/>
      <c r="C347" s="924"/>
      <c r="D347" s="924"/>
      <c r="E347" s="924"/>
      <c r="F347" s="924"/>
      <c r="G347" s="924"/>
      <c r="H347" s="924"/>
      <c r="I347" s="924"/>
      <c r="J347" s="924"/>
      <c r="K347" s="924"/>
    </row>
    <row r="348" spans="1:12" ht="21.95" customHeight="1" x14ac:dyDescent="0.5">
      <c r="A348" s="648"/>
      <c r="B348" s="11"/>
      <c r="C348" s="11"/>
      <c r="D348" s="31" t="s">
        <v>63</v>
      </c>
      <c r="E348" s="12" t="s">
        <v>73</v>
      </c>
      <c r="F348" s="13"/>
      <c r="G348" s="13"/>
      <c r="H348" s="14"/>
      <c r="I348" s="16" t="s">
        <v>75</v>
      </c>
      <c r="J348" s="31" t="s">
        <v>65</v>
      </c>
      <c r="K348" s="31" t="s">
        <v>69</v>
      </c>
    </row>
    <row r="349" spans="1:12" ht="21.95" customHeight="1" x14ac:dyDescent="0.5">
      <c r="A349" s="649" t="s">
        <v>61</v>
      </c>
      <c r="B349" s="649" t="s">
        <v>12</v>
      </c>
      <c r="C349" s="649" t="s">
        <v>62</v>
      </c>
      <c r="D349" s="2" t="s">
        <v>64</v>
      </c>
      <c r="E349" s="16">
        <v>2560</v>
      </c>
      <c r="F349" s="16"/>
      <c r="G349" s="16">
        <v>2561</v>
      </c>
      <c r="H349" s="16">
        <v>2562</v>
      </c>
      <c r="I349" s="26" t="s">
        <v>76</v>
      </c>
      <c r="J349" s="2" t="s">
        <v>66</v>
      </c>
      <c r="K349" s="2" t="s">
        <v>70</v>
      </c>
    </row>
    <row r="350" spans="1:12" ht="21.95" customHeight="1" x14ac:dyDescent="0.5">
      <c r="A350" s="650"/>
      <c r="B350" s="18"/>
      <c r="C350" s="18"/>
      <c r="D350" s="3"/>
      <c r="E350" s="19" t="s">
        <v>9</v>
      </c>
      <c r="F350" s="19"/>
      <c r="G350" s="19" t="s">
        <v>9</v>
      </c>
      <c r="H350" s="19" t="s">
        <v>9</v>
      </c>
      <c r="I350" s="95"/>
      <c r="J350" s="20"/>
      <c r="K350" s="20"/>
    </row>
    <row r="351" spans="1:12" ht="21.95" customHeight="1" x14ac:dyDescent="0.5">
      <c r="A351" s="40">
        <v>25</v>
      </c>
      <c r="B351" s="284" t="s">
        <v>2185</v>
      </c>
      <c r="C351" s="41" t="s">
        <v>131</v>
      </c>
      <c r="D351" s="284" t="s">
        <v>829</v>
      </c>
      <c r="E351" s="142">
        <v>20000</v>
      </c>
      <c r="F351" s="142"/>
      <c r="G351" s="41"/>
      <c r="H351" s="41"/>
      <c r="I351" s="5" t="s">
        <v>11</v>
      </c>
      <c r="J351" s="284" t="s">
        <v>830</v>
      </c>
      <c r="K351" s="96" t="s">
        <v>94</v>
      </c>
    </row>
    <row r="352" spans="1:12" ht="21.95" customHeight="1" x14ac:dyDescent="0.5">
      <c r="A352" s="40"/>
      <c r="B352" s="284" t="s">
        <v>798</v>
      </c>
      <c r="C352" s="652"/>
      <c r="D352" s="284" t="s">
        <v>831</v>
      </c>
      <c r="E352" s="141" t="s">
        <v>93</v>
      </c>
      <c r="F352" s="141"/>
      <c r="G352" s="41"/>
      <c r="H352" s="41"/>
      <c r="I352" s="5" t="s">
        <v>12</v>
      </c>
      <c r="J352" s="284" t="s">
        <v>832</v>
      </c>
      <c r="K352" s="96"/>
    </row>
    <row r="353" spans="1:13" ht="21.95" customHeight="1" x14ac:dyDescent="0.5">
      <c r="A353" s="40"/>
      <c r="B353" s="652"/>
      <c r="C353" s="652"/>
      <c r="D353" s="284" t="s">
        <v>833</v>
      </c>
      <c r="E353" s="41"/>
      <c r="F353" s="41"/>
      <c r="G353" s="41"/>
      <c r="H353" s="41"/>
      <c r="I353" s="41"/>
      <c r="J353" s="41"/>
      <c r="K353" s="96"/>
    </row>
    <row r="354" spans="1:13" ht="21.95" customHeight="1" x14ac:dyDescent="0.5">
      <c r="A354" s="40"/>
      <c r="B354" s="652"/>
      <c r="C354" s="652"/>
      <c r="D354" s="284" t="s">
        <v>834</v>
      </c>
      <c r="E354" s="41"/>
      <c r="F354" s="41"/>
      <c r="G354" s="41"/>
      <c r="H354" s="41"/>
      <c r="I354" s="41"/>
      <c r="J354" s="41"/>
      <c r="K354" s="40"/>
    </row>
    <row r="355" spans="1:13" ht="21.95" customHeight="1" x14ac:dyDescent="0.5">
      <c r="A355" s="48"/>
      <c r="B355" s="405"/>
      <c r="C355" s="405"/>
      <c r="D355" s="246"/>
      <c r="E355" s="49"/>
      <c r="F355" s="49"/>
      <c r="G355" s="49"/>
      <c r="H355" s="49"/>
      <c r="I355" s="49"/>
      <c r="J355" s="49"/>
      <c r="K355" s="248"/>
    </row>
    <row r="356" spans="1:13" ht="21.95" customHeight="1" x14ac:dyDescent="0.5">
      <c r="A356" s="40">
        <v>26</v>
      </c>
      <c r="B356" s="463" t="s">
        <v>2188</v>
      </c>
      <c r="C356" s="463" t="s">
        <v>825</v>
      </c>
      <c r="D356" s="43" t="s">
        <v>826</v>
      </c>
      <c r="E356" s="86">
        <v>40000</v>
      </c>
      <c r="F356" s="86"/>
      <c r="G356" s="43"/>
      <c r="H356" s="43"/>
      <c r="I356" s="5" t="s">
        <v>11</v>
      </c>
      <c r="J356" s="651" t="s">
        <v>827</v>
      </c>
      <c r="K356" s="279" t="s">
        <v>94</v>
      </c>
    </row>
    <row r="357" spans="1:13" ht="21.95" customHeight="1" x14ac:dyDescent="0.5">
      <c r="A357" s="40"/>
      <c r="B357" s="284" t="s">
        <v>808</v>
      </c>
      <c r="C357" s="284" t="s">
        <v>828</v>
      </c>
      <c r="D357" s="41"/>
      <c r="E357" s="141" t="s">
        <v>93</v>
      </c>
      <c r="F357" s="141"/>
      <c r="G357" s="41"/>
      <c r="H357" s="41"/>
      <c r="I357" s="5" t="s">
        <v>12</v>
      </c>
      <c r="J357" s="284" t="s">
        <v>132</v>
      </c>
      <c r="K357" s="40"/>
    </row>
    <row r="358" spans="1:13" ht="21.95" customHeight="1" x14ac:dyDescent="0.5">
      <c r="A358" s="48"/>
      <c r="B358" s="246"/>
      <c r="C358" s="246"/>
      <c r="D358" s="49"/>
      <c r="E358" s="319"/>
      <c r="F358" s="319"/>
      <c r="G358" s="49"/>
      <c r="H358" s="49"/>
      <c r="I358" s="49"/>
      <c r="J358" s="246"/>
      <c r="K358" s="248"/>
    </row>
    <row r="359" spans="1:13" s="5" customFormat="1" ht="21.75" customHeight="1" x14ac:dyDescent="0.5">
      <c r="A359" s="40">
        <v>27</v>
      </c>
      <c r="B359" s="652" t="s">
        <v>2163</v>
      </c>
      <c r="C359" s="652" t="s">
        <v>1764</v>
      </c>
      <c r="D359" s="41" t="s">
        <v>856</v>
      </c>
      <c r="E359" s="320">
        <v>50000</v>
      </c>
      <c r="F359" s="41"/>
      <c r="G359" s="41"/>
      <c r="H359" s="41"/>
      <c r="I359" s="5" t="s">
        <v>11</v>
      </c>
      <c r="J359" s="41" t="s">
        <v>850</v>
      </c>
      <c r="K359" s="343" t="s">
        <v>94</v>
      </c>
      <c r="L359" s="1"/>
      <c r="M359" s="394"/>
    </row>
    <row r="360" spans="1:13" s="5" customFormat="1" ht="21.75" customHeight="1" x14ac:dyDescent="0.5">
      <c r="A360" s="40"/>
      <c r="B360" s="652" t="s">
        <v>798</v>
      </c>
      <c r="C360" s="652" t="s">
        <v>1765</v>
      </c>
      <c r="D360" s="41" t="s">
        <v>857</v>
      </c>
      <c r="E360" s="649" t="s">
        <v>93</v>
      </c>
      <c r="F360" s="41"/>
      <c r="G360" s="41"/>
      <c r="H360" s="41"/>
      <c r="I360" s="5" t="s">
        <v>12</v>
      </c>
      <c r="J360" s="41" t="s">
        <v>390</v>
      </c>
      <c r="K360" s="816"/>
      <c r="L360" s="1"/>
      <c r="M360" s="394"/>
    </row>
    <row r="361" spans="1:13" s="5" customFormat="1" ht="21.75" customHeight="1" x14ac:dyDescent="0.5">
      <c r="A361" s="40"/>
      <c r="B361" s="652"/>
      <c r="C361" s="652"/>
      <c r="D361" s="41" t="s">
        <v>1766</v>
      </c>
      <c r="E361" s="41"/>
      <c r="F361" s="41"/>
      <c r="G361" s="41"/>
      <c r="H361" s="41"/>
      <c r="I361" s="41"/>
      <c r="J361" s="41"/>
      <c r="K361" s="816"/>
      <c r="L361" s="1"/>
      <c r="M361" s="394"/>
    </row>
    <row r="362" spans="1:13" s="5" customFormat="1" ht="21.75" customHeight="1" x14ac:dyDescent="0.5">
      <c r="A362" s="48"/>
      <c r="B362" s="405"/>
      <c r="C362" s="405"/>
      <c r="D362" s="49"/>
      <c r="E362" s="49"/>
      <c r="F362" s="49"/>
      <c r="G362" s="49"/>
      <c r="H362" s="49"/>
      <c r="I362" s="49"/>
      <c r="J362" s="49"/>
      <c r="K362" s="822"/>
      <c r="L362" s="1"/>
      <c r="M362" s="410"/>
    </row>
    <row r="363" spans="1:13" ht="21.95" customHeight="1" x14ac:dyDescent="0.5">
      <c r="A363" s="40">
        <v>28</v>
      </c>
      <c r="B363" s="652" t="s">
        <v>2411</v>
      </c>
      <c r="C363" s="652" t="s">
        <v>835</v>
      </c>
      <c r="D363" s="652" t="s">
        <v>2417</v>
      </c>
      <c r="E363" s="142">
        <v>60000</v>
      </c>
      <c r="F363" s="142"/>
      <c r="G363" s="41"/>
      <c r="H363" s="41"/>
      <c r="I363" s="5" t="s">
        <v>11</v>
      </c>
      <c r="J363" s="652" t="s">
        <v>836</v>
      </c>
      <c r="K363" s="96" t="s">
        <v>94</v>
      </c>
    </row>
    <row r="364" spans="1:13" ht="21.95" customHeight="1" x14ac:dyDescent="0.5">
      <c r="A364" s="40"/>
      <c r="B364" s="88" t="s">
        <v>2186</v>
      </c>
      <c r="C364" s="652" t="s">
        <v>837</v>
      </c>
      <c r="D364" s="652"/>
      <c r="E364" s="141" t="s">
        <v>93</v>
      </c>
      <c r="F364" s="141"/>
      <c r="G364" s="41"/>
      <c r="H364" s="41"/>
      <c r="I364" s="5" t="s">
        <v>12</v>
      </c>
      <c r="J364" s="652" t="s">
        <v>839</v>
      </c>
      <c r="K364" s="96"/>
    </row>
    <row r="365" spans="1:13" ht="21.95" customHeight="1" x14ac:dyDescent="0.5">
      <c r="A365" s="40"/>
      <c r="B365" s="652" t="s">
        <v>798</v>
      </c>
      <c r="C365" s="652" t="s">
        <v>840</v>
      </c>
      <c r="D365" s="41"/>
      <c r="E365" s="41"/>
      <c r="F365" s="41"/>
      <c r="G365" s="41"/>
      <c r="H365" s="41"/>
      <c r="I365" s="41"/>
      <c r="J365" s="652" t="s">
        <v>390</v>
      </c>
      <c r="K365" s="96"/>
    </row>
    <row r="366" spans="1:13" ht="21.95" customHeight="1" x14ac:dyDescent="0.5">
      <c r="A366" s="40"/>
      <c r="B366" s="652"/>
      <c r="C366" s="652"/>
      <c r="D366" s="41"/>
      <c r="E366" s="41"/>
      <c r="F366" s="41"/>
      <c r="G366" s="41"/>
      <c r="H366" s="41"/>
      <c r="I366" s="41"/>
      <c r="J366" s="652"/>
      <c r="K366" s="96"/>
    </row>
    <row r="367" spans="1:13" ht="21.95" customHeight="1" x14ac:dyDescent="0.5">
      <c r="A367" s="48"/>
      <c r="B367" s="405"/>
      <c r="C367" s="405"/>
      <c r="D367" s="49"/>
      <c r="E367" s="49"/>
      <c r="F367" s="49"/>
      <c r="G367" s="49"/>
      <c r="H367" s="49"/>
      <c r="I367" s="49"/>
      <c r="J367" s="49"/>
      <c r="K367" s="48"/>
    </row>
    <row r="368" spans="1:13" ht="21.95" customHeight="1" x14ac:dyDescent="0.5">
      <c r="A368" s="827" t="s">
        <v>2738</v>
      </c>
      <c r="B368" s="827"/>
      <c r="C368" s="827"/>
      <c r="D368" s="827"/>
      <c r="E368" s="827"/>
      <c r="F368" s="827"/>
      <c r="G368" s="827"/>
      <c r="H368" s="827"/>
      <c r="I368" s="827"/>
      <c r="J368" s="856" t="s">
        <v>2737</v>
      </c>
      <c r="K368" s="856"/>
      <c r="L368" s="856"/>
    </row>
    <row r="369" spans="1:13" ht="21.95" customHeight="1" x14ac:dyDescent="0.5">
      <c r="A369" s="645"/>
      <c r="B369" s="645"/>
      <c r="C369" s="645"/>
      <c r="D369" s="645"/>
      <c r="E369" s="645"/>
      <c r="F369" s="645"/>
      <c r="G369" s="645"/>
      <c r="H369" s="645"/>
      <c r="I369" s="645"/>
      <c r="J369" s="645"/>
      <c r="K369" s="645"/>
    </row>
    <row r="370" spans="1:13" ht="21.95" customHeight="1" x14ac:dyDescent="0.5">
      <c r="A370" s="924" t="s">
        <v>2755</v>
      </c>
      <c r="B370" s="924"/>
      <c r="C370" s="924"/>
      <c r="D370" s="924"/>
      <c r="E370" s="924"/>
      <c r="F370" s="924"/>
      <c r="G370" s="924"/>
      <c r="H370" s="924"/>
      <c r="I370" s="924"/>
      <c r="J370" s="924"/>
      <c r="K370" s="924"/>
    </row>
    <row r="371" spans="1:13" ht="21.95" customHeight="1" x14ac:dyDescent="0.5">
      <c r="A371" s="648"/>
      <c r="B371" s="11"/>
      <c r="C371" s="11"/>
      <c r="D371" s="31" t="s">
        <v>63</v>
      </c>
      <c r="E371" s="12" t="s">
        <v>73</v>
      </c>
      <c r="F371" s="13"/>
      <c r="G371" s="13"/>
      <c r="H371" s="14"/>
      <c r="I371" s="16" t="s">
        <v>75</v>
      </c>
      <c r="J371" s="31" t="s">
        <v>65</v>
      </c>
      <c r="K371" s="31" t="s">
        <v>69</v>
      </c>
      <c r="M371" s="326"/>
    </row>
    <row r="372" spans="1:13" ht="21.95" customHeight="1" x14ac:dyDescent="0.5">
      <c r="A372" s="649" t="s">
        <v>61</v>
      </c>
      <c r="B372" s="649" t="s">
        <v>12</v>
      </c>
      <c r="C372" s="649" t="s">
        <v>62</v>
      </c>
      <c r="D372" s="2" t="s">
        <v>64</v>
      </c>
      <c r="E372" s="16">
        <v>2560</v>
      </c>
      <c r="F372" s="16"/>
      <c r="G372" s="16">
        <v>2561</v>
      </c>
      <c r="H372" s="16">
        <v>2562</v>
      </c>
      <c r="I372" s="26" t="s">
        <v>76</v>
      </c>
      <c r="J372" s="2" t="s">
        <v>66</v>
      </c>
      <c r="K372" s="2" t="s">
        <v>70</v>
      </c>
    </row>
    <row r="373" spans="1:13" ht="21.95" customHeight="1" x14ac:dyDescent="0.5">
      <c r="A373" s="650"/>
      <c r="B373" s="18"/>
      <c r="C373" s="18"/>
      <c r="D373" s="3"/>
      <c r="E373" s="19" t="s">
        <v>9</v>
      </c>
      <c r="F373" s="19"/>
      <c r="G373" s="19" t="s">
        <v>9</v>
      </c>
      <c r="H373" s="19" t="s">
        <v>9</v>
      </c>
      <c r="I373" s="95"/>
      <c r="J373" s="20"/>
      <c r="K373" s="20"/>
    </row>
    <row r="374" spans="1:13" ht="21.95" customHeight="1" x14ac:dyDescent="0.5">
      <c r="A374" s="40">
        <v>29</v>
      </c>
      <c r="B374" s="651" t="s">
        <v>2411</v>
      </c>
      <c r="C374" s="651" t="s">
        <v>835</v>
      </c>
      <c r="D374" s="651" t="s">
        <v>841</v>
      </c>
      <c r="E374" s="86">
        <v>50000</v>
      </c>
      <c r="F374" s="86"/>
      <c r="G374" s="122"/>
      <c r="H374" s="122"/>
      <c r="I374" s="5" t="s">
        <v>11</v>
      </c>
      <c r="J374" s="651" t="s">
        <v>836</v>
      </c>
      <c r="K374" s="792" t="s">
        <v>94</v>
      </c>
    </row>
    <row r="375" spans="1:13" ht="21.95" customHeight="1" x14ac:dyDescent="0.5">
      <c r="A375" s="40"/>
      <c r="B375" s="652" t="s">
        <v>2187</v>
      </c>
      <c r="C375" s="652" t="s">
        <v>837</v>
      </c>
      <c r="D375" s="652" t="s">
        <v>842</v>
      </c>
      <c r="E375" s="141" t="s">
        <v>93</v>
      </c>
      <c r="F375" s="141"/>
      <c r="G375" s="40"/>
      <c r="H375" s="40"/>
      <c r="I375" s="5" t="s">
        <v>12</v>
      </c>
      <c r="J375" s="652" t="s">
        <v>839</v>
      </c>
      <c r="K375" s="40"/>
    </row>
    <row r="376" spans="1:13" ht="21.95" customHeight="1" x14ac:dyDescent="0.5">
      <c r="A376" s="40"/>
      <c r="B376" s="652" t="s">
        <v>808</v>
      </c>
      <c r="C376" s="652" t="s">
        <v>840</v>
      </c>
      <c r="D376" s="40" t="s">
        <v>843</v>
      </c>
      <c r="E376" s="40"/>
      <c r="F376" s="40"/>
      <c r="G376" s="40"/>
      <c r="H376" s="40"/>
      <c r="I376" s="40"/>
      <c r="J376" s="652" t="s">
        <v>390</v>
      </c>
      <c r="K376" s="40"/>
    </row>
    <row r="377" spans="1:13" ht="21.95" customHeight="1" x14ac:dyDescent="0.5">
      <c r="A377" s="40"/>
      <c r="B377" s="652"/>
      <c r="C377" s="40"/>
      <c r="D377" s="85" t="s">
        <v>844</v>
      </c>
      <c r="E377" s="40"/>
      <c r="F377" s="40"/>
      <c r="G377" s="40"/>
      <c r="H377" s="40"/>
      <c r="I377" s="40"/>
      <c r="J377" s="40"/>
      <c r="K377" s="40"/>
    </row>
    <row r="378" spans="1:13" ht="21.95" customHeight="1" x14ac:dyDescent="0.5">
      <c r="A378" s="40"/>
      <c r="B378" s="652"/>
      <c r="C378" s="40"/>
      <c r="D378" s="40" t="s">
        <v>845</v>
      </c>
      <c r="E378" s="40"/>
      <c r="F378" s="40"/>
      <c r="G378" s="40"/>
      <c r="H378" s="40"/>
      <c r="I378" s="40"/>
      <c r="J378" s="40"/>
      <c r="K378" s="40"/>
    </row>
    <row r="379" spans="1:13" ht="21.95" customHeight="1" x14ac:dyDescent="0.5">
      <c r="A379" s="40"/>
      <c r="B379" s="652"/>
      <c r="C379" s="40"/>
      <c r="D379" s="85" t="s">
        <v>846</v>
      </c>
      <c r="E379" s="40"/>
      <c r="F379" s="40"/>
      <c r="G379" s="40"/>
      <c r="H379" s="40"/>
      <c r="I379" s="40"/>
      <c r="J379" s="40"/>
      <c r="K379" s="40"/>
    </row>
    <row r="380" spans="1:13" ht="21.95" customHeight="1" x14ac:dyDescent="0.5">
      <c r="A380" s="40"/>
      <c r="B380" s="652"/>
      <c r="C380" s="40"/>
      <c r="D380" s="85" t="s">
        <v>847</v>
      </c>
      <c r="E380" s="40"/>
      <c r="F380" s="40"/>
      <c r="G380" s="40"/>
      <c r="H380" s="40"/>
      <c r="I380" s="40"/>
      <c r="J380" s="40"/>
      <c r="K380" s="40"/>
    </row>
    <row r="381" spans="1:13" ht="21.95" customHeight="1" x14ac:dyDescent="0.5">
      <c r="A381" s="40"/>
      <c r="B381" s="652"/>
      <c r="C381" s="40"/>
      <c r="D381" s="85"/>
      <c r="E381" s="40"/>
      <c r="F381" s="40"/>
      <c r="G381" s="40"/>
      <c r="H381" s="40"/>
      <c r="I381" s="48"/>
      <c r="J381" s="40"/>
      <c r="K381" s="40"/>
    </row>
    <row r="382" spans="1:13" s="5" customFormat="1" ht="21.75" customHeight="1" x14ac:dyDescent="0.5">
      <c r="A382" s="122">
        <v>30</v>
      </c>
      <c r="B382" s="651" t="s">
        <v>2164</v>
      </c>
      <c r="C382" s="651" t="s">
        <v>298</v>
      </c>
      <c r="D382" s="43" t="s">
        <v>861</v>
      </c>
      <c r="E382" s="491">
        <v>10000</v>
      </c>
      <c r="F382" s="43"/>
      <c r="G382" s="43"/>
      <c r="H382" s="43"/>
      <c r="I382" s="5" t="s">
        <v>11</v>
      </c>
      <c r="J382" s="43" t="s">
        <v>862</v>
      </c>
      <c r="K382" s="792" t="s">
        <v>94</v>
      </c>
      <c r="L382" s="1"/>
      <c r="M382" s="394"/>
    </row>
    <row r="383" spans="1:13" s="5" customFormat="1" ht="21.75" customHeight="1" x14ac:dyDescent="0.5">
      <c r="A383" s="40"/>
      <c r="B383" s="652"/>
      <c r="C383" s="652" t="s">
        <v>863</v>
      </c>
      <c r="D383" s="41" t="s">
        <v>864</v>
      </c>
      <c r="E383" s="649" t="s">
        <v>93</v>
      </c>
      <c r="F383" s="41"/>
      <c r="G383" s="41"/>
      <c r="H383" s="41"/>
      <c r="I383" s="5" t="s">
        <v>12</v>
      </c>
      <c r="J383" s="41" t="s">
        <v>141</v>
      </c>
      <c r="K383" s="816"/>
      <c r="L383" s="1"/>
      <c r="M383" s="394"/>
    </row>
    <row r="384" spans="1:13" s="5" customFormat="1" ht="21.75" customHeight="1" x14ac:dyDescent="0.5">
      <c r="A384" s="48"/>
      <c r="B384" s="405"/>
      <c r="C384" s="405"/>
      <c r="D384" s="49"/>
      <c r="E384" s="49"/>
      <c r="F384" s="49"/>
      <c r="G384" s="49"/>
      <c r="H384" s="49"/>
      <c r="I384" s="49"/>
      <c r="J384" s="49"/>
      <c r="K384" s="822"/>
      <c r="L384" s="1"/>
      <c r="M384" s="394"/>
    </row>
    <row r="385" spans="1:13" s="5" customFormat="1" ht="21.75" customHeight="1" x14ac:dyDescent="0.5">
      <c r="A385" s="40">
        <v>31</v>
      </c>
      <c r="B385" s="652" t="s">
        <v>865</v>
      </c>
      <c r="C385" s="652" t="s">
        <v>2215</v>
      </c>
      <c r="D385" s="41" t="s">
        <v>866</v>
      </c>
      <c r="E385" s="320">
        <v>100000</v>
      </c>
      <c r="F385" s="320"/>
      <c r="G385" s="41"/>
      <c r="H385" s="41"/>
      <c r="I385" s="5" t="s">
        <v>11</v>
      </c>
      <c r="J385" s="41" t="s">
        <v>392</v>
      </c>
      <c r="K385" s="40" t="s">
        <v>94</v>
      </c>
      <c r="M385" s="394"/>
    </row>
    <row r="386" spans="1:13" s="5" customFormat="1" ht="21.75" customHeight="1" x14ac:dyDescent="0.5">
      <c r="A386" s="40"/>
      <c r="B386" s="652" t="s">
        <v>1323</v>
      </c>
      <c r="C386" s="652" t="s">
        <v>1324</v>
      </c>
      <c r="D386" s="41" t="s">
        <v>867</v>
      </c>
      <c r="E386" s="141" t="s">
        <v>93</v>
      </c>
      <c r="F386" s="141"/>
      <c r="G386" s="41"/>
      <c r="H386" s="41"/>
      <c r="I386" s="5" t="s">
        <v>12</v>
      </c>
      <c r="J386" s="41" t="s">
        <v>2442</v>
      </c>
      <c r="K386" s="40"/>
      <c r="M386" s="394"/>
    </row>
    <row r="387" spans="1:13" s="5" customFormat="1" ht="21.75" customHeight="1" x14ac:dyDescent="0.5">
      <c r="A387" s="40"/>
      <c r="B387" s="652"/>
      <c r="C387" s="652" t="s">
        <v>1325</v>
      </c>
      <c r="D387" s="41" t="s">
        <v>868</v>
      </c>
      <c r="E387" s="41"/>
      <c r="F387" s="41"/>
      <c r="G387" s="41"/>
      <c r="H387" s="41"/>
      <c r="I387" s="41"/>
      <c r="J387" s="41" t="s">
        <v>2443</v>
      </c>
      <c r="K387" s="40"/>
      <c r="M387" s="394"/>
    </row>
    <row r="388" spans="1:13" s="5" customFormat="1" ht="21.75" customHeight="1" x14ac:dyDescent="0.5">
      <c r="A388" s="40"/>
      <c r="B388" s="652"/>
      <c r="C388" s="652" t="s">
        <v>1326</v>
      </c>
      <c r="D388" s="41" t="s">
        <v>870</v>
      </c>
      <c r="E388" s="41"/>
      <c r="F388" s="41"/>
      <c r="G388" s="41"/>
      <c r="H388" s="41"/>
      <c r="I388" s="41"/>
      <c r="J388" s="41" t="s">
        <v>2444</v>
      </c>
      <c r="K388" s="40"/>
      <c r="M388" s="394"/>
    </row>
    <row r="389" spans="1:13" s="5" customFormat="1" ht="21.75" customHeight="1" x14ac:dyDescent="0.5">
      <c r="A389" s="40"/>
      <c r="B389" s="652"/>
      <c r="C389" s="652" t="s">
        <v>869</v>
      </c>
      <c r="D389" s="41" t="s">
        <v>107</v>
      </c>
      <c r="E389" s="41"/>
      <c r="F389" s="41"/>
      <c r="G389" s="41"/>
      <c r="H389" s="41"/>
      <c r="I389" s="41"/>
      <c r="J389" s="41" t="s">
        <v>2445</v>
      </c>
      <c r="K389" s="40"/>
      <c r="M389" s="394"/>
    </row>
    <row r="390" spans="1:13" s="5" customFormat="1" ht="21.75" customHeight="1" x14ac:dyDescent="0.5">
      <c r="A390" s="48"/>
      <c r="B390" s="405"/>
      <c r="C390" s="405"/>
      <c r="D390" s="49"/>
      <c r="E390" s="49"/>
      <c r="F390" s="49"/>
      <c r="G390" s="49"/>
      <c r="H390" s="49"/>
      <c r="I390" s="49"/>
      <c r="J390" s="49"/>
      <c r="K390" s="48"/>
      <c r="M390" s="411"/>
    </row>
    <row r="391" spans="1:13" s="5" customFormat="1" ht="21.75" customHeight="1" x14ac:dyDescent="0.5">
      <c r="A391" s="827" t="s">
        <v>2738</v>
      </c>
      <c r="B391" s="827"/>
      <c r="C391" s="827"/>
      <c r="D391" s="827"/>
      <c r="E391" s="827"/>
      <c r="F391" s="827"/>
      <c r="G391" s="827"/>
      <c r="H391" s="827"/>
      <c r="I391" s="827"/>
      <c r="J391" s="856" t="s">
        <v>2737</v>
      </c>
      <c r="K391" s="856"/>
      <c r="L391" s="856"/>
      <c r="M391" s="410"/>
    </row>
    <row r="392" spans="1:13" s="5" customFormat="1" ht="21.75" customHeight="1" x14ac:dyDescent="0.5">
      <c r="A392" s="645"/>
      <c r="B392" s="645"/>
      <c r="C392" s="645"/>
      <c r="D392" s="645"/>
      <c r="E392" s="645"/>
      <c r="F392" s="645"/>
      <c r="G392" s="645"/>
      <c r="H392" s="645"/>
      <c r="I392" s="645"/>
      <c r="J392" s="645"/>
      <c r="K392" s="645"/>
      <c r="M392" s="411"/>
    </row>
    <row r="393" spans="1:13" s="5" customFormat="1" ht="21.75" customHeight="1" x14ac:dyDescent="0.5">
      <c r="A393" s="924" t="s">
        <v>2756</v>
      </c>
      <c r="B393" s="924"/>
      <c r="C393" s="924"/>
      <c r="D393" s="924"/>
      <c r="E393" s="924"/>
      <c r="F393" s="924"/>
      <c r="G393" s="924"/>
      <c r="H393" s="924"/>
      <c r="I393" s="924"/>
      <c r="J393" s="924"/>
      <c r="K393" s="924"/>
      <c r="M393" s="410"/>
    </row>
    <row r="394" spans="1:13" s="5" customFormat="1" ht="21.75" customHeight="1" x14ac:dyDescent="0.5">
      <c r="A394" s="648"/>
      <c r="B394" s="11"/>
      <c r="C394" s="11"/>
      <c r="D394" s="31" t="s">
        <v>63</v>
      </c>
      <c r="E394" s="12" t="s">
        <v>73</v>
      </c>
      <c r="F394" s="13"/>
      <c r="G394" s="13"/>
      <c r="H394" s="14"/>
      <c r="I394" s="16" t="s">
        <v>75</v>
      </c>
      <c r="J394" s="31" t="s">
        <v>65</v>
      </c>
      <c r="K394" s="31" t="s">
        <v>69</v>
      </c>
      <c r="M394" s="410"/>
    </row>
    <row r="395" spans="1:13" s="5" customFormat="1" ht="21.75" customHeight="1" x14ac:dyDescent="0.5">
      <c r="A395" s="649" t="s">
        <v>61</v>
      </c>
      <c r="B395" s="649" t="s">
        <v>12</v>
      </c>
      <c r="C395" s="649" t="s">
        <v>62</v>
      </c>
      <c r="D395" s="2" t="s">
        <v>64</v>
      </c>
      <c r="E395" s="16">
        <v>2560</v>
      </c>
      <c r="F395" s="16"/>
      <c r="G395" s="16">
        <v>2561</v>
      </c>
      <c r="H395" s="16">
        <v>2562</v>
      </c>
      <c r="I395" s="26" t="s">
        <v>76</v>
      </c>
      <c r="J395" s="2" t="s">
        <v>66</v>
      </c>
      <c r="K395" s="2" t="s">
        <v>70</v>
      </c>
      <c r="M395" s="410"/>
    </row>
    <row r="396" spans="1:13" s="5" customFormat="1" ht="21.75" customHeight="1" x14ac:dyDescent="0.5">
      <c r="A396" s="650"/>
      <c r="B396" s="18"/>
      <c r="C396" s="18"/>
      <c r="D396" s="3"/>
      <c r="E396" s="19" t="s">
        <v>9</v>
      </c>
      <c r="F396" s="19"/>
      <c r="G396" s="19" t="s">
        <v>9</v>
      </c>
      <c r="H396" s="19" t="s">
        <v>9</v>
      </c>
      <c r="I396" s="95"/>
      <c r="J396" s="20"/>
      <c r="K396" s="20"/>
      <c r="M396" s="410"/>
    </row>
    <row r="397" spans="1:13" s="5" customFormat="1" ht="21.75" customHeight="1" x14ac:dyDescent="0.5">
      <c r="A397" s="40">
        <v>32</v>
      </c>
      <c r="B397" s="651" t="s">
        <v>2418</v>
      </c>
      <c r="C397" s="652" t="s">
        <v>1321</v>
      </c>
      <c r="D397" s="41" t="s">
        <v>859</v>
      </c>
      <c r="E397" s="320">
        <v>100000</v>
      </c>
      <c r="F397" s="320"/>
      <c r="G397" s="41"/>
      <c r="H397" s="41"/>
      <c r="I397" s="5" t="s">
        <v>11</v>
      </c>
      <c r="J397" s="41" t="s">
        <v>1319</v>
      </c>
      <c r="K397" s="122" t="s">
        <v>94</v>
      </c>
      <c r="M397" s="394"/>
    </row>
    <row r="398" spans="1:13" s="5" customFormat="1" ht="21.75" customHeight="1" x14ac:dyDescent="0.5">
      <c r="A398" s="40"/>
      <c r="B398" s="85" t="s">
        <v>798</v>
      </c>
      <c r="C398" s="652" t="s">
        <v>1322</v>
      </c>
      <c r="D398" s="41" t="s">
        <v>860</v>
      </c>
      <c r="E398" s="141" t="s">
        <v>93</v>
      </c>
      <c r="F398" s="141"/>
      <c r="G398" s="41"/>
      <c r="H398" s="41"/>
      <c r="I398" s="5" t="s">
        <v>12</v>
      </c>
      <c r="J398" s="41" t="s">
        <v>1320</v>
      </c>
      <c r="K398" s="40"/>
      <c r="M398" s="394"/>
    </row>
    <row r="399" spans="1:13" s="5" customFormat="1" ht="21.75" customHeight="1" x14ac:dyDescent="0.5">
      <c r="A399" s="48"/>
      <c r="B399" s="405"/>
      <c r="C399" s="405"/>
      <c r="D399" s="49"/>
      <c r="E399" s="319"/>
      <c r="F399" s="319"/>
      <c r="G399" s="49"/>
      <c r="H399" s="49"/>
      <c r="I399" s="49"/>
      <c r="J399" s="49"/>
      <c r="K399" s="48"/>
      <c r="M399" s="394"/>
    </row>
    <row r="400" spans="1:13" ht="21.95" customHeight="1" x14ac:dyDescent="0.5">
      <c r="A400" s="40">
        <v>33</v>
      </c>
      <c r="B400" s="652" t="s">
        <v>2419</v>
      </c>
      <c r="C400" s="652" t="s">
        <v>2215</v>
      </c>
      <c r="D400" s="41" t="s">
        <v>391</v>
      </c>
      <c r="E400" s="320">
        <v>30000</v>
      </c>
      <c r="F400" s="320"/>
      <c r="G400" s="41"/>
      <c r="H400" s="41"/>
      <c r="I400" s="5" t="s">
        <v>11</v>
      </c>
      <c r="J400" s="41" t="s">
        <v>871</v>
      </c>
      <c r="K400" s="40" t="s">
        <v>94</v>
      </c>
      <c r="L400" s="5"/>
    </row>
    <row r="401" spans="1:12" ht="21.95" customHeight="1" x14ac:dyDescent="0.5">
      <c r="A401" s="40"/>
      <c r="B401" s="652" t="s">
        <v>1925</v>
      </c>
      <c r="C401" s="652" t="s">
        <v>1327</v>
      </c>
      <c r="D401" s="41"/>
      <c r="E401" s="141" t="s">
        <v>93</v>
      </c>
      <c r="F401" s="141"/>
      <c r="G401" s="41"/>
      <c r="H401" s="41"/>
      <c r="I401" s="5" t="s">
        <v>12</v>
      </c>
      <c r="J401" s="41"/>
      <c r="K401" s="40"/>
      <c r="L401" s="5"/>
    </row>
    <row r="402" spans="1:12" ht="21.95" customHeight="1" x14ac:dyDescent="0.5">
      <c r="A402" s="40"/>
      <c r="B402" s="85" t="s">
        <v>798</v>
      </c>
      <c r="C402" s="652" t="s">
        <v>1328</v>
      </c>
      <c r="D402" s="41"/>
      <c r="E402" s="41"/>
      <c r="F402" s="41"/>
      <c r="G402" s="41"/>
      <c r="H402" s="41"/>
      <c r="I402" s="41"/>
      <c r="J402" s="41"/>
      <c r="K402" s="40"/>
      <c r="L402" s="5"/>
    </row>
    <row r="403" spans="1:12" ht="21.95" customHeight="1" x14ac:dyDescent="0.5">
      <c r="A403" s="40"/>
      <c r="B403" s="652"/>
      <c r="C403" s="652" t="s">
        <v>1329</v>
      </c>
      <c r="D403" s="41"/>
      <c r="E403" s="41"/>
      <c r="F403" s="41"/>
      <c r="G403" s="41"/>
      <c r="H403" s="41"/>
      <c r="I403" s="41"/>
      <c r="J403" s="41"/>
      <c r="K403" s="40"/>
      <c r="L403" s="5"/>
    </row>
    <row r="404" spans="1:12" ht="21.95" customHeight="1" x14ac:dyDescent="0.5">
      <c r="A404" s="40"/>
      <c r="B404" s="652"/>
      <c r="C404" s="652" t="s">
        <v>1330</v>
      </c>
      <c r="D404" s="41"/>
      <c r="E404" s="41"/>
      <c r="F404" s="41"/>
      <c r="G404" s="41"/>
      <c r="H404" s="41"/>
      <c r="I404" s="41"/>
      <c r="J404" s="41"/>
      <c r="K404" s="40"/>
      <c r="L404" s="5"/>
    </row>
    <row r="405" spans="1:12" ht="21.95" customHeight="1" x14ac:dyDescent="0.5">
      <c r="A405" s="40"/>
      <c r="B405" s="652"/>
      <c r="C405" s="652" t="s">
        <v>872</v>
      </c>
      <c r="D405" s="41"/>
      <c r="E405" s="41"/>
      <c r="F405" s="41"/>
      <c r="G405" s="41"/>
      <c r="H405" s="41"/>
      <c r="I405" s="41"/>
      <c r="J405" s="41"/>
      <c r="K405" s="40"/>
      <c r="L405" s="5"/>
    </row>
    <row r="406" spans="1:12" ht="21.95" customHeight="1" x14ac:dyDescent="0.5">
      <c r="A406" s="48"/>
      <c r="B406" s="405"/>
      <c r="C406" s="405"/>
      <c r="D406" s="49"/>
      <c r="E406" s="49"/>
      <c r="F406" s="49"/>
      <c r="G406" s="49"/>
      <c r="H406" s="49"/>
      <c r="I406" s="49"/>
      <c r="J406" s="49"/>
      <c r="K406" s="48"/>
      <c r="L406" s="5"/>
    </row>
    <row r="407" spans="1:12" ht="21.95" customHeight="1" x14ac:dyDescent="0.5">
      <c r="A407" s="40">
        <v>34</v>
      </c>
      <c r="B407" s="652" t="s">
        <v>2506</v>
      </c>
      <c r="C407" s="652" t="s">
        <v>1944</v>
      </c>
      <c r="D407" s="41" t="s">
        <v>2508</v>
      </c>
      <c r="E407" s="754">
        <v>350000</v>
      </c>
      <c r="F407" s="41"/>
      <c r="G407" s="41"/>
      <c r="H407" s="41"/>
      <c r="I407" s="5" t="s">
        <v>11</v>
      </c>
      <c r="J407" s="755" t="s">
        <v>879</v>
      </c>
      <c r="K407" s="792" t="s">
        <v>94</v>
      </c>
    </row>
    <row r="408" spans="1:12" ht="21.95" customHeight="1" x14ac:dyDescent="0.5">
      <c r="A408" s="40"/>
      <c r="B408" s="652" t="s">
        <v>2507</v>
      </c>
      <c r="C408" s="652" t="s">
        <v>1945</v>
      </c>
      <c r="D408" s="41" t="s">
        <v>2509</v>
      </c>
      <c r="E408" s="138" t="s">
        <v>93</v>
      </c>
      <c r="F408" s="41"/>
      <c r="G408" s="41"/>
      <c r="H408" s="41"/>
      <c r="I408" s="5" t="s">
        <v>12</v>
      </c>
      <c r="J408" s="154" t="s">
        <v>880</v>
      </c>
      <c r="K408" s="816"/>
    </row>
    <row r="409" spans="1:12" ht="21.95" customHeight="1" x14ac:dyDescent="0.5">
      <c r="A409" s="40"/>
      <c r="B409" s="652"/>
      <c r="C409" s="652" t="s">
        <v>1946</v>
      </c>
      <c r="D409" s="41"/>
      <c r="E409" s="58"/>
      <c r="F409" s="41"/>
      <c r="G409" s="41"/>
      <c r="H409" s="41"/>
      <c r="I409" s="41"/>
      <c r="J409" s="154"/>
      <c r="K409" s="816"/>
    </row>
    <row r="410" spans="1:12" ht="21.95" customHeight="1" x14ac:dyDescent="0.5">
      <c r="A410" s="48"/>
      <c r="B410" s="405"/>
      <c r="C410" s="405"/>
      <c r="D410" s="49"/>
      <c r="E410" s="92"/>
      <c r="F410" s="49"/>
      <c r="G410" s="49"/>
      <c r="H410" s="49"/>
      <c r="I410" s="49"/>
      <c r="J410" s="183"/>
      <c r="K410" s="822"/>
    </row>
    <row r="411" spans="1:12" ht="21.95" customHeight="1" x14ac:dyDescent="0.5">
      <c r="A411" s="125">
        <v>35</v>
      </c>
      <c r="B411" s="154" t="s">
        <v>2446</v>
      </c>
      <c r="C411" s="154" t="s">
        <v>892</v>
      </c>
      <c r="D411" s="154" t="s">
        <v>893</v>
      </c>
      <c r="E411" s="756">
        <v>50000</v>
      </c>
      <c r="F411" s="752"/>
      <c r="G411" s="752"/>
      <c r="H411" s="7"/>
      <c r="I411" s="5" t="s">
        <v>11</v>
      </c>
      <c r="J411" s="755" t="s">
        <v>879</v>
      </c>
      <c r="K411" s="40" t="s">
        <v>94</v>
      </c>
    </row>
    <row r="412" spans="1:12" ht="21.95" customHeight="1" x14ac:dyDescent="0.5">
      <c r="A412" s="125"/>
      <c r="B412" s="154" t="s">
        <v>2447</v>
      </c>
      <c r="C412" s="154" t="s">
        <v>894</v>
      </c>
      <c r="D412" s="154" t="s">
        <v>257</v>
      </c>
      <c r="E412" s="700" t="s">
        <v>93</v>
      </c>
      <c r="F412" s="752"/>
      <c r="G412" s="752"/>
      <c r="H412" s="7"/>
      <c r="I412" s="5" t="s">
        <v>12</v>
      </c>
      <c r="J412" s="154" t="s">
        <v>880</v>
      </c>
      <c r="K412" s="113"/>
    </row>
    <row r="413" spans="1:12" ht="21.95" customHeight="1" x14ac:dyDescent="0.5">
      <c r="A413" s="126"/>
      <c r="B413" s="183"/>
      <c r="C413" s="183"/>
      <c r="D413" s="183"/>
      <c r="E413" s="139"/>
      <c r="F413" s="753"/>
      <c r="G413" s="753"/>
      <c r="H413" s="8"/>
      <c r="I413" s="8"/>
      <c r="J413" s="183"/>
      <c r="K413" s="753"/>
    </row>
    <row r="414" spans="1:12" ht="21.95" customHeight="1" x14ac:dyDescent="0.5">
      <c r="A414" s="827" t="s">
        <v>2738</v>
      </c>
      <c r="B414" s="827"/>
      <c r="C414" s="827"/>
      <c r="D414" s="827"/>
      <c r="E414" s="827"/>
      <c r="F414" s="827"/>
      <c r="G414" s="827"/>
      <c r="H414" s="827"/>
      <c r="I414" s="827"/>
      <c r="J414" s="856" t="s">
        <v>2737</v>
      </c>
      <c r="K414" s="856"/>
      <c r="L414" s="856"/>
    </row>
    <row r="415" spans="1:12" ht="21.95" customHeight="1" x14ac:dyDescent="0.5">
      <c r="A415" s="925"/>
      <c r="B415" s="925"/>
      <c r="C415" s="925"/>
      <c r="D415" s="925"/>
      <c r="E415" s="925"/>
      <c r="F415" s="925"/>
      <c r="G415" s="925"/>
      <c r="H415" s="925"/>
      <c r="I415" s="925"/>
      <c r="J415" s="925"/>
      <c r="K415" s="925"/>
    </row>
    <row r="416" spans="1:12" ht="21.95" customHeight="1" x14ac:dyDescent="0.5">
      <c r="A416" s="924" t="s">
        <v>2757</v>
      </c>
      <c r="B416" s="924"/>
      <c r="C416" s="924"/>
      <c r="D416" s="924"/>
      <c r="E416" s="924"/>
      <c r="F416" s="924"/>
      <c r="G416" s="924"/>
      <c r="H416" s="924"/>
      <c r="I416" s="924"/>
      <c r="J416" s="924"/>
      <c r="K416" s="924"/>
    </row>
    <row r="417" spans="1:11" ht="21.95" customHeight="1" x14ac:dyDescent="0.5">
      <c r="A417" s="648"/>
      <c r="B417" s="11"/>
      <c r="C417" s="11"/>
      <c r="D417" s="31" t="s">
        <v>63</v>
      </c>
      <c r="E417" s="12" t="s">
        <v>73</v>
      </c>
      <c r="F417" s="13"/>
      <c r="G417" s="13"/>
      <c r="H417" s="14"/>
      <c r="I417" s="16" t="s">
        <v>75</v>
      </c>
      <c r="J417" s="31" t="s">
        <v>65</v>
      </c>
      <c r="K417" s="31" t="s">
        <v>69</v>
      </c>
    </row>
    <row r="418" spans="1:11" ht="21.95" customHeight="1" x14ac:dyDescent="0.5">
      <c r="A418" s="649" t="s">
        <v>61</v>
      </c>
      <c r="B418" s="649" t="s">
        <v>12</v>
      </c>
      <c r="C418" s="649" t="s">
        <v>62</v>
      </c>
      <c r="D418" s="2" t="s">
        <v>64</v>
      </c>
      <c r="E418" s="16">
        <v>2560</v>
      </c>
      <c r="F418" s="16"/>
      <c r="G418" s="16">
        <v>2561</v>
      </c>
      <c r="H418" s="16">
        <v>2562</v>
      </c>
      <c r="I418" s="26" t="s">
        <v>76</v>
      </c>
      <c r="J418" s="2" t="s">
        <v>66</v>
      </c>
      <c r="K418" s="2" t="s">
        <v>70</v>
      </c>
    </row>
    <row r="419" spans="1:11" ht="21.95" customHeight="1" x14ac:dyDescent="0.5">
      <c r="A419" s="650"/>
      <c r="B419" s="18"/>
      <c r="C419" s="18"/>
      <c r="D419" s="3"/>
      <c r="E419" s="19" t="s">
        <v>9</v>
      </c>
      <c r="F419" s="19"/>
      <c r="G419" s="19" t="s">
        <v>9</v>
      </c>
      <c r="H419" s="19" t="s">
        <v>9</v>
      </c>
      <c r="I419" s="95"/>
      <c r="J419" s="20"/>
      <c r="K419" s="20"/>
    </row>
    <row r="420" spans="1:11" ht="21.95" customHeight="1" x14ac:dyDescent="0.5">
      <c r="A420" s="40">
        <v>36</v>
      </c>
      <c r="B420" s="652" t="s">
        <v>2170</v>
      </c>
      <c r="C420" s="652" t="s">
        <v>874</v>
      </c>
      <c r="D420" s="41" t="s">
        <v>875</v>
      </c>
      <c r="E420" s="756">
        <v>50000</v>
      </c>
      <c r="F420" s="41"/>
      <c r="G420" s="41"/>
      <c r="H420" s="41"/>
      <c r="I420" s="5" t="s">
        <v>11</v>
      </c>
      <c r="J420" s="41" t="s">
        <v>875</v>
      </c>
      <c r="K420" s="343" t="s">
        <v>94</v>
      </c>
    </row>
    <row r="421" spans="1:11" ht="21.95" customHeight="1" x14ac:dyDescent="0.5">
      <c r="A421" s="40"/>
      <c r="B421" s="652" t="s">
        <v>2171</v>
      </c>
      <c r="C421" s="652" t="s">
        <v>876</v>
      </c>
      <c r="D421" s="41" t="s">
        <v>881</v>
      </c>
      <c r="E421" s="138" t="s">
        <v>93</v>
      </c>
      <c r="F421" s="41"/>
      <c r="G421" s="41"/>
      <c r="H421" s="41"/>
      <c r="I421" s="5" t="s">
        <v>12</v>
      </c>
      <c r="J421" s="154" t="s">
        <v>881</v>
      </c>
      <c r="K421" s="816"/>
    </row>
    <row r="422" spans="1:11" ht="21.95" customHeight="1" x14ac:dyDescent="0.5">
      <c r="A422" s="40"/>
      <c r="B422" s="652"/>
      <c r="C422" s="652" t="s">
        <v>877</v>
      </c>
      <c r="D422" s="41" t="s">
        <v>882</v>
      </c>
      <c r="E422" s="138"/>
      <c r="F422" s="41"/>
      <c r="G422" s="41"/>
      <c r="H422" s="41"/>
      <c r="I422" s="41"/>
      <c r="J422" s="154" t="s">
        <v>882</v>
      </c>
      <c r="K422" s="816"/>
    </row>
    <row r="423" spans="1:11" ht="21.95" customHeight="1" x14ac:dyDescent="0.5">
      <c r="A423" s="40"/>
      <c r="B423" s="652"/>
      <c r="C423" s="652" t="s">
        <v>878</v>
      </c>
      <c r="D423" s="41" t="s">
        <v>1694</v>
      </c>
      <c r="E423" s="138"/>
      <c r="F423" s="41"/>
      <c r="G423" s="41"/>
      <c r="H423" s="41"/>
      <c r="I423" s="41"/>
      <c r="J423" s="154" t="s">
        <v>883</v>
      </c>
      <c r="K423" s="816"/>
    </row>
    <row r="424" spans="1:11" ht="21.95" customHeight="1" x14ac:dyDescent="0.5">
      <c r="A424" s="40"/>
      <c r="B424" s="652"/>
      <c r="C424" s="652"/>
      <c r="D424" s="41" t="s">
        <v>884</v>
      </c>
      <c r="E424" s="756"/>
      <c r="F424" s="41"/>
      <c r="G424" s="41"/>
      <c r="H424" s="41"/>
      <c r="I424" s="41"/>
      <c r="J424" s="154" t="s">
        <v>884</v>
      </c>
      <c r="K424" s="816"/>
    </row>
    <row r="425" spans="1:11" ht="21.95" customHeight="1" x14ac:dyDescent="0.5">
      <c r="A425" s="48"/>
      <c r="B425" s="405"/>
      <c r="C425" s="405"/>
      <c r="D425" s="49"/>
      <c r="E425" s="707"/>
      <c r="F425" s="49"/>
      <c r="G425" s="49"/>
      <c r="H425" s="49"/>
      <c r="I425" s="49"/>
      <c r="J425" s="183"/>
      <c r="K425" s="816"/>
    </row>
    <row r="426" spans="1:11" ht="21.95" customHeight="1" x14ac:dyDescent="0.5">
      <c r="A426" s="40">
        <v>37</v>
      </c>
      <c r="B426" s="652" t="s">
        <v>2173</v>
      </c>
      <c r="C426" s="154" t="s">
        <v>2403</v>
      </c>
      <c r="D426" s="41" t="s">
        <v>900</v>
      </c>
      <c r="E426" s="320">
        <v>104000</v>
      </c>
      <c r="F426" s="41"/>
      <c r="G426" s="41"/>
      <c r="H426" s="41"/>
      <c r="I426" s="5" t="s">
        <v>11</v>
      </c>
      <c r="J426" s="755" t="s">
        <v>879</v>
      </c>
      <c r="K426" s="792" t="s">
        <v>94</v>
      </c>
    </row>
    <row r="427" spans="1:11" ht="21.95" customHeight="1" x14ac:dyDescent="0.5">
      <c r="A427" s="40"/>
      <c r="B427" s="652" t="s">
        <v>2172</v>
      </c>
      <c r="C427" s="154" t="s">
        <v>2404</v>
      </c>
      <c r="D427" s="41"/>
      <c r="E427" s="138" t="s">
        <v>93</v>
      </c>
      <c r="F427" s="41"/>
      <c r="G427" s="41"/>
      <c r="H427" s="41"/>
      <c r="I427" s="5" t="s">
        <v>12</v>
      </c>
      <c r="J427" s="41" t="s">
        <v>1691</v>
      </c>
      <c r="K427" s="816"/>
    </row>
    <row r="428" spans="1:11" ht="21.95" customHeight="1" x14ac:dyDescent="0.5">
      <c r="A428" s="40"/>
      <c r="B428" s="652"/>
      <c r="C428" s="154" t="s">
        <v>1693</v>
      </c>
      <c r="D428" s="41"/>
      <c r="E428" s="41"/>
      <c r="F428" s="41"/>
      <c r="G428" s="41"/>
      <c r="H428" s="41"/>
      <c r="I428" s="41"/>
      <c r="J428" s="41"/>
      <c r="K428" s="816"/>
    </row>
    <row r="429" spans="1:11" ht="21.95" customHeight="1" x14ac:dyDescent="0.5">
      <c r="A429" s="48"/>
      <c r="B429" s="405"/>
      <c r="C429" s="405"/>
      <c r="D429" s="49"/>
      <c r="E429" s="49"/>
      <c r="F429" s="49"/>
      <c r="G429" s="49"/>
      <c r="H429" s="49"/>
      <c r="I429" s="49"/>
      <c r="J429" s="49"/>
      <c r="K429" s="822"/>
    </row>
    <row r="430" spans="1:11" ht="21.95" customHeight="1" x14ac:dyDescent="0.5">
      <c r="A430" s="125">
        <v>38</v>
      </c>
      <c r="B430" s="154" t="s">
        <v>2174</v>
      </c>
      <c r="C430" s="154" t="s">
        <v>886</v>
      </c>
      <c r="D430" s="154" t="s">
        <v>1767</v>
      </c>
      <c r="E430" s="756">
        <v>50000</v>
      </c>
      <c r="F430" s="752"/>
      <c r="G430" s="752"/>
      <c r="H430" s="7"/>
      <c r="I430" s="5" t="s">
        <v>11</v>
      </c>
      <c r="J430" s="755" t="s">
        <v>879</v>
      </c>
      <c r="K430" s="40" t="s">
        <v>94</v>
      </c>
    </row>
    <row r="431" spans="1:11" ht="21.95" customHeight="1" x14ac:dyDescent="0.5">
      <c r="A431" s="125"/>
      <c r="B431" s="154"/>
      <c r="C431" s="154" t="s">
        <v>1692</v>
      </c>
      <c r="D431" s="154" t="s">
        <v>895</v>
      </c>
      <c r="E431" s="138" t="s">
        <v>93</v>
      </c>
      <c r="F431" s="752"/>
      <c r="G431" s="752"/>
      <c r="H431" s="7"/>
      <c r="I431" s="5" t="s">
        <v>12</v>
      </c>
      <c r="J431" s="154" t="s">
        <v>880</v>
      </c>
      <c r="K431" s="40"/>
    </row>
    <row r="432" spans="1:11" ht="21.95" customHeight="1" x14ac:dyDescent="0.5">
      <c r="A432" s="125"/>
      <c r="B432" s="154"/>
      <c r="C432" s="154" t="s">
        <v>1768</v>
      </c>
      <c r="D432" s="154"/>
      <c r="F432" s="752"/>
      <c r="G432" s="752"/>
      <c r="H432" s="7"/>
      <c r="I432" s="7"/>
      <c r="J432" s="154"/>
      <c r="K432" s="752"/>
    </row>
    <row r="433" spans="1:12" ht="21" customHeight="1" x14ac:dyDescent="0.5">
      <c r="A433" s="649"/>
      <c r="B433" s="106"/>
      <c r="C433" s="106"/>
      <c r="D433" s="2"/>
      <c r="E433" s="26"/>
      <c r="F433" s="26"/>
      <c r="G433" s="26"/>
      <c r="H433" s="26"/>
      <c r="I433" s="19"/>
      <c r="J433" s="17"/>
      <c r="K433" s="2"/>
    </row>
    <row r="434" spans="1:12" ht="21" customHeight="1" x14ac:dyDescent="0.5">
      <c r="A434" s="268">
        <v>39</v>
      </c>
      <c r="B434" s="690" t="s">
        <v>2026</v>
      </c>
      <c r="C434" s="690" t="s">
        <v>896</v>
      </c>
      <c r="D434" s="690" t="s">
        <v>897</v>
      </c>
      <c r="E434" s="757">
        <v>160000</v>
      </c>
      <c r="F434" s="758"/>
      <c r="G434" s="758"/>
      <c r="H434" s="9"/>
      <c r="I434" s="5" t="s">
        <v>11</v>
      </c>
      <c r="J434" s="759" t="s">
        <v>879</v>
      </c>
      <c r="K434" s="122" t="s">
        <v>94</v>
      </c>
    </row>
    <row r="435" spans="1:12" s="362" customFormat="1" ht="21" customHeight="1" x14ac:dyDescent="0.5">
      <c r="A435" s="125"/>
      <c r="B435" s="154" t="s">
        <v>2027</v>
      </c>
      <c r="C435" s="154" t="s">
        <v>898</v>
      </c>
      <c r="D435" s="154" t="s">
        <v>899</v>
      </c>
      <c r="E435" s="138" t="s">
        <v>93</v>
      </c>
      <c r="F435" s="752"/>
      <c r="G435" s="752"/>
      <c r="H435" s="7"/>
      <c r="I435" s="5" t="s">
        <v>12</v>
      </c>
      <c r="J435" s="154" t="s">
        <v>880</v>
      </c>
      <c r="K435" s="40"/>
      <c r="L435" s="1"/>
    </row>
    <row r="436" spans="1:12" s="362" customFormat="1" ht="21" customHeight="1" x14ac:dyDescent="0.5">
      <c r="A436" s="126"/>
      <c r="B436" s="183" t="s">
        <v>2028</v>
      </c>
      <c r="C436" s="183" t="s">
        <v>2569</v>
      </c>
      <c r="D436" s="183"/>
      <c r="E436" s="266"/>
      <c r="F436" s="753"/>
      <c r="G436" s="753"/>
      <c r="H436" s="8"/>
      <c r="I436" s="8"/>
      <c r="J436" s="183"/>
      <c r="K436" s="753"/>
      <c r="L436" s="1"/>
    </row>
    <row r="437" spans="1:12" s="362" customFormat="1" ht="21" customHeight="1" x14ac:dyDescent="0.5">
      <c r="A437" s="827" t="s">
        <v>2738</v>
      </c>
      <c r="B437" s="827"/>
      <c r="C437" s="827"/>
      <c r="D437" s="827"/>
      <c r="E437" s="827"/>
      <c r="F437" s="827"/>
      <c r="G437" s="827"/>
      <c r="H437" s="827"/>
      <c r="I437" s="827"/>
      <c r="J437" s="856" t="s">
        <v>2737</v>
      </c>
      <c r="K437" s="856"/>
      <c r="L437" s="856"/>
    </row>
    <row r="438" spans="1:12" s="428" customFormat="1" ht="21" customHeight="1" x14ac:dyDescent="0.5">
      <c r="A438" s="925"/>
      <c r="B438" s="925"/>
      <c r="C438" s="925"/>
      <c r="D438" s="925"/>
      <c r="E438" s="925"/>
      <c r="F438" s="925"/>
      <c r="G438" s="925"/>
      <c r="H438" s="925"/>
      <c r="I438" s="925"/>
      <c r="J438" s="925"/>
      <c r="K438" s="925"/>
      <c r="L438" s="1"/>
    </row>
    <row r="439" spans="1:12" s="428" customFormat="1" ht="21" customHeight="1" x14ac:dyDescent="0.5">
      <c r="A439" s="924" t="s">
        <v>2758</v>
      </c>
      <c r="B439" s="924"/>
      <c r="C439" s="924"/>
      <c r="D439" s="924"/>
      <c r="E439" s="924"/>
      <c r="F439" s="924"/>
      <c r="G439" s="924"/>
      <c r="H439" s="924"/>
      <c r="I439" s="924"/>
      <c r="J439" s="924"/>
      <c r="K439" s="924"/>
      <c r="L439" s="1"/>
    </row>
    <row r="440" spans="1:12" s="428" customFormat="1" ht="21" customHeight="1" x14ac:dyDescent="0.5">
      <c r="A440" s="648"/>
      <c r="B440" s="11"/>
      <c r="C440" s="11"/>
      <c r="D440" s="31" t="s">
        <v>63</v>
      </c>
      <c r="E440" s="12" t="s">
        <v>73</v>
      </c>
      <c r="F440" s="13"/>
      <c r="G440" s="13"/>
      <c r="H440" s="14"/>
      <c r="I440" s="16" t="s">
        <v>75</v>
      </c>
      <c r="J440" s="31" t="s">
        <v>65</v>
      </c>
      <c r="K440" s="31" t="s">
        <v>69</v>
      </c>
      <c r="L440" s="1"/>
    </row>
    <row r="441" spans="1:12" s="428" customFormat="1" ht="21" customHeight="1" x14ac:dyDescent="0.5">
      <c r="A441" s="649" t="s">
        <v>61</v>
      </c>
      <c r="B441" s="649" t="s">
        <v>12</v>
      </c>
      <c r="C441" s="649" t="s">
        <v>62</v>
      </c>
      <c r="D441" s="2" t="s">
        <v>64</v>
      </c>
      <c r="E441" s="16">
        <v>2560</v>
      </c>
      <c r="F441" s="16"/>
      <c r="G441" s="16">
        <v>2561</v>
      </c>
      <c r="H441" s="16">
        <v>2562</v>
      </c>
      <c r="I441" s="26" t="s">
        <v>76</v>
      </c>
      <c r="J441" s="2" t="s">
        <v>66</v>
      </c>
      <c r="K441" s="2" t="s">
        <v>70</v>
      </c>
      <c r="L441" s="1"/>
    </row>
    <row r="442" spans="1:12" s="428" customFormat="1" ht="21" customHeight="1" x14ac:dyDescent="0.5">
      <c r="A442" s="650"/>
      <c r="B442" s="18"/>
      <c r="C442" s="18"/>
      <c r="D442" s="3"/>
      <c r="E442" s="19" t="s">
        <v>9</v>
      </c>
      <c r="F442" s="19"/>
      <c r="G442" s="19" t="s">
        <v>9</v>
      </c>
      <c r="H442" s="19" t="s">
        <v>9</v>
      </c>
      <c r="I442" s="95"/>
      <c r="J442" s="20"/>
      <c r="K442" s="20"/>
      <c r="L442" s="1"/>
    </row>
    <row r="443" spans="1:12" s="362" customFormat="1" ht="21" customHeight="1" x14ac:dyDescent="0.5">
      <c r="A443" s="40">
        <v>40</v>
      </c>
      <c r="B443" s="44" t="s">
        <v>2091</v>
      </c>
      <c r="C443" s="41" t="s">
        <v>1962</v>
      </c>
      <c r="D443" s="41" t="s">
        <v>2448</v>
      </c>
      <c r="E443" s="760">
        <v>50000</v>
      </c>
      <c r="F443" s="761"/>
      <c r="G443" s="150"/>
      <c r="H443" s="150"/>
      <c r="I443" s="5" t="s">
        <v>11</v>
      </c>
      <c r="J443" s="41" t="s">
        <v>1954</v>
      </c>
      <c r="K443" s="122" t="s">
        <v>1394</v>
      </c>
      <c r="L443" s="821"/>
    </row>
    <row r="444" spans="1:12" s="362" customFormat="1" ht="21" customHeight="1" x14ac:dyDescent="0.5">
      <c r="A444" s="40"/>
      <c r="B444" s="44" t="s">
        <v>1841</v>
      </c>
      <c r="C444" s="41" t="s">
        <v>824</v>
      </c>
      <c r="D444" s="41" t="s">
        <v>2449</v>
      </c>
      <c r="E444" s="40" t="s">
        <v>93</v>
      </c>
      <c r="F444" s="761"/>
      <c r="G444" s="150"/>
      <c r="H444" s="150"/>
      <c r="I444" s="5" t="s">
        <v>12</v>
      </c>
      <c r="J444" s="41" t="s">
        <v>1964</v>
      </c>
      <c r="K444" s="40"/>
      <c r="L444" s="821"/>
    </row>
    <row r="445" spans="1:12" s="362" customFormat="1" ht="21" customHeight="1" x14ac:dyDescent="0.5">
      <c r="A445" s="40"/>
      <c r="B445" s="44"/>
      <c r="C445" s="41"/>
      <c r="D445" s="41" t="s">
        <v>1967</v>
      </c>
      <c r="E445" s="760"/>
      <c r="F445" s="761"/>
      <c r="G445" s="150"/>
      <c r="H445" s="150"/>
      <c r="I445" s="44"/>
      <c r="J445" s="41" t="s">
        <v>1966</v>
      </c>
      <c r="K445" s="40"/>
      <c r="L445" s="821"/>
    </row>
    <row r="446" spans="1:12" s="362" customFormat="1" ht="21" customHeight="1" x14ac:dyDescent="0.5">
      <c r="A446" s="48"/>
      <c r="B446" s="55"/>
      <c r="C446" s="49"/>
      <c r="D446" s="55"/>
      <c r="E446" s="762"/>
      <c r="F446" s="751"/>
      <c r="G446" s="493"/>
      <c r="H446" s="493"/>
      <c r="I446" s="55"/>
      <c r="J446" s="49"/>
      <c r="K446" s="48"/>
      <c r="L446" s="821"/>
    </row>
    <row r="447" spans="1:12" s="362" customFormat="1" ht="21" customHeight="1" x14ac:dyDescent="0.5">
      <c r="A447" s="40">
        <v>41</v>
      </c>
      <c r="B447" s="44" t="s">
        <v>2143</v>
      </c>
      <c r="C447" s="41" t="s">
        <v>1962</v>
      </c>
      <c r="D447" s="41" t="s">
        <v>1968</v>
      </c>
      <c r="E447" s="760">
        <v>100000</v>
      </c>
      <c r="F447" s="761"/>
      <c r="G447" s="150"/>
      <c r="H447" s="150"/>
      <c r="I447" s="5" t="s">
        <v>11</v>
      </c>
      <c r="J447" s="41" t="s">
        <v>1954</v>
      </c>
      <c r="K447" s="40" t="s">
        <v>1394</v>
      </c>
      <c r="L447" s="821"/>
    </row>
    <row r="448" spans="1:12" s="362" customFormat="1" ht="21" customHeight="1" x14ac:dyDescent="0.5">
      <c r="A448" s="40"/>
      <c r="B448" s="44" t="s">
        <v>1841</v>
      </c>
      <c r="C448" s="41" t="s">
        <v>824</v>
      </c>
      <c r="D448" s="41" t="s">
        <v>1963</v>
      </c>
      <c r="E448" s="40" t="s">
        <v>93</v>
      </c>
      <c r="F448" s="761"/>
      <c r="G448" s="150"/>
      <c r="H448" s="150"/>
      <c r="I448" s="5" t="s">
        <v>12</v>
      </c>
      <c r="J448" s="41" t="s">
        <v>1969</v>
      </c>
      <c r="K448" s="40"/>
      <c r="L448" s="134"/>
    </row>
    <row r="449" spans="1:12" s="362" customFormat="1" ht="21" customHeight="1" x14ac:dyDescent="0.5">
      <c r="A449" s="40"/>
      <c r="B449" s="44"/>
      <c r="C449" s="41"/>
      <c r="D449" s="41" t="s">
        <v>1965</v>
      </c>
      <c r="E449" s="150"/>
      <c r="F449" s="761"/>
      <c r="G449" s="150"/>
      <c r="H449" s="150"/>
      <c r="I449" s="44"/>
      <c r="J449" s="41" t="s">
        <v>1966</v>
      </c>
      <c r="K449" s="40"/>
      <c r="L449" s="134"/>
    </row>
    <row r="450" spans="1:12" s="362" customFormat="1" ht="21" customHeight="1" x14ac:dyDescent="0.5">
      <c r="A450" s="40"/>
      <c r="B450" s="41"/>
      <c r="C450" s="41"/>
      <c r="D450" s="41" t="s">
        <v>1967</v>
      </c>
      <c r="E450" s="150"/>
      <c r="F450" s="150"/>
      <c r="G450" s="150"/>
      <c r="H450" s="150"/>
      <c r="I450" s="41"/>
      <c r="J450" s="41"/>
      <c r="K450" s="40"/>
      <c r="L450" s="134"/>
    </row>
    <row r="451" spans="1:12" s="428" customFormat="1" ht="21" customHeight="1" x14ac:dyDescent="0.5">
      <c r="A451" s="48"/>
      <c r="B451" s="55"/>
      <c r="C451" s="49"/>
      <c r="D451" s="55"/>
      <c r="E451" s="493"/>
      <c r="F451" s="751"/>
      <c r="G451" s="493"/>
      <c r="H451" s="493"/>
      <c r="I451" s="55"/>
      <c r="J451" s="49"/>
      <c r="K451" s="48"/>
      <c r="L451" s="429"/>
    </row>
    <row r="452" spans="1:12" s="362" customFormat="1" ht="21" customHeight="1" x14ac:dyDescent="0.5">
      <c r="A452" s="40">
        <v>42</v>
      </c>
      <c r="B452" s="44" t="s">
        <v>2181</v>
      </c>
      <c r="C452" s="41" t="s">
        <v>1962</v>
      </c>
      <c r="D452" s="41" t="s">
        <v>1970</v>
      </c>
      <c r="E452" s="760">
        <v>50000</v>
      </c>
      <c r="F452" s="761"/>
      <c r="G452" s="150"/>
      <c r="H452" s="150"/>
      <c r="I452" s="5" t="s">
        <v>11</v>
      </c>
      <c r="J452" s="41" t="s">
        <v>1954</v>
      </c>
      <c r="K452" s="122" t="s">
        <v>1394</v>
      </c>
      <c r="L452" s="821"/>
    </row>
    <row r="453" spans="1:12" s="362" customFormat="1" ht="21" customHeight="1" x14ac:dyDescent="0.5">
      <c r="A453" s="40"/>
      <c r="B453" s="44" t="s">
        <v>1971</v>
      </c>
      <c r="C453" s="41" t="s">
        <v>824</v>
      </c>
      <c r="D453" s="41" t="s">
        <v>1972</v>
      </c>
      <c r="E453" s="40" t="s">
        <v>93</v>
      </c>
      <c r="F453" s="761"/>
      <c r="G453" s="150"/>
      <c r="H453" s="150"/>
      <c r="I453" s="5" t="s">
        <v>12</v>
      </c>
      <c r="J453" s="41" t="s">
        <v>1964</v>
      </c>
      <c r="K453" s="40"/>
      <c r="L453" s="821"/>
    </row>
    <row r="454" spans="1:12" s="362" customFormat="1" ht="21" customHeight="1" x14ac:dyDescent="0.5">
      <c r="A454" s="40"/>
      <c r="B454" s="44"/>
      <c r="C454" s="41"/>
      <c r="D454" s="41" t="s">
        <v>1973</v>
      </c>
      <c r="E454" s="760"/>
      <c r="F454" s="761"/>
      <c r="G454" s="150"/>
      <c r="H454" s="150"/>
      <c r="I454" s="44"/>
      <c r="J454" s="41" t="s">
        <v>1966</v>
      </c>
      <c r="K454" s="40"/>
      <c r="L454" s="821"/>
    </row>
    <row r="455" spans="1:12" s="362" customFormat="1" ht="21" customHeight="1" x14ac:dyDescent="0.5">
      <c r="A455" s="40"/>
      <c r="B455" s="41"/>
      <c r="C455" s="41"/>
      <c r="D455" s="41" t="s">
        <v>1974</v>
      </c>
      <c r="E455" s="760"/>
      <c r="F455" s="150"/>
      <c r="G455" s="150"/>
      <c r="H455" s="150"/>
      <c r="I455" s="41"/>
      <c r="J455" s="41"/>
      <c r="K455" s="40"/>
      <c r="L455" s="821"/>
    </row>
    <row r="456" spans="1:12" s="411" customFormat="1" ht="21" customHeight="1" x14ac:dyDescent="0.5">
      <c r="A456" s="48"/>
      <c r="B456" s="55"/>
      <c r="C456" s="49"/>
      <c r="D456" s="55"/>
      <c r="E456" s="762"/>
      <c r="F456" s="751"/>
      <c r="G456" s="493"/>
      <c r="H456" s="493"/>
      <c r="I456" s="55"/>
      <c r="J456" s="49"/>
      <c r="K456" s="48"/>
      <c r="L456" s="821"/>
    </row>
    <row r="457" spans="1:12" s="362" customFormat="1" ht="21" customHeight="1" x14ac:dyDescent="0.5">
      <c r="A457" s="40">
        <v>43</v>
      </c>
      <c r="B457" s="44" t="s">
        <v>2077</v>
      </c>
      <c r="C457" s="41" t="s">
        <v>1962</v>
      </c>
      <c r="D457" s="41" t="s">
        <v>1949</v>
      </c>
      <c r="E457" s="760">
        <v>30000</v>
      </c>
      <c r="F457" s="761"/>
      <c r="G457" s="150"/>
      <c r="H457" s="150"/>
      <c r="I457" s="5" t="s">
        <v>11</v>
      </c>
      <c r="J457" s="41" t="s">
        <v>1954</v>
      </c>
      <c r="K457" s="40" t="s">
        <v>1394</v>
      </c>
      <c r="L457" s="821"/>
    </row>
    <row r="458" spans="1:12" s="362" customFormat="1" ht="21" customHeight="1" x14ac:dyDescent="0.5">
      <c r="A458" s="40"/>
      <c r="B458" s="44" t="s">
        <v>1841</v>
      </c>
      <c r="C458" s="41" t="s">
        <v>824</v>
      </c>
      <c r="D458" s="41" t="s">
        <v>1963</v>
      </c>
      <c r="E458" s="40" t="s">
        <v>93</v>
      </c>
      <c r="F458" s="761"/>
      <c r="G458" s="150"/>
      <c r="H458" s="150"/>
      <c r="I458" s="5" t="s">
        <v>12</v>
      </c>
      <c r="J458" s="41" t="s">
        <v>1964</v>
      </c>
      <c r="K458" s="40"/>
      <c r="L458" s="134"/>
    </row>
    <row r="459" spans="1:12" s="362" customFormat="1" ht="21" customHeight="1" x14ac:dyDescent="0.5">
      <c r="A459" s="40"/>
      <c r="B459" s="44"/>
      <c r="C459" s="41"/>
      <c r="D459" s="41" t="s">
        <v>1975</v>
      </c>
      <c r="E459" s="760"/>
      <c r="F459" s="761"/>
      <c r="G459" s="150"/>
      <c r="H459" s="150"/>
      <c r="I459" s="44"/>
      <c r="J459" s="41" t="s">
        <v>1966</v>
      </c>
      <c r="K459" s="40"/>
      <c r="L459" s="134"/>
    </row>
    <row r="460" spans="1:12" s="362" customFormat="1" ht="21" customHeight="1" x14ac:dyDescent="0.5">
      <c r="A460" s="48"/>
      <c r="B460" s="56"/>
      <c r="C460" s="49"/>
      <c r="D460" s="55"/>
      <c r="E460" s="762"/>
      <c r="F460" s="751"/>
      <c r="G460" s="493"/>
      <c r="H460" s="493"/>
      <c r="I460" s="55"/>
      <c r="J460" s="49"/>
      <c r="K460" s="48"/>
      <c r="L460" s="134"/>
    </row>
    <row r="461" spans="1:12" ht="21.95" customHeight="1" x14ac:dyDescent="0.5">
      <c r="A461" s="827" t="s">
        <v>2738</v>
      </c>
      <c r="B461" s="827"/>
      <c r="C461" s="827"/>
      <c r="D461" s="827"/>
      <c r="E461" s="827"/>
      <c r="F461" s="827"/>
      <c r="G461" s="827"/>
      <c r="H461" s="827"/>
      <c r="I461" s="827"/>
      <c r="J461" s="856" t="s">
        <v>2737</v>
      </c>
      <c r="K461" s="856"/>
      <c r="L461" s="856"/>
    </row>
    <row r="462" spans="1:12" ht="21.95" customHeight="1" x14ac:dyDescent="0.5">
      <c r="J462" s="639"/>
    </row>
    <row r="463" spans="1:12" ht="21.95" customHeight="1" x14ac:dyDescent="0.5">
      <c r="A463" s="924" t="s">
        <v>2759</v>
      </c>
      <c r="B463" s="924"/>
      <c r="C463" s="924"/>
      <c r="D463" s="924"/>
      <c r="E463" s="924"/>
      <c r="F463" s="924"/>
      <c r="G463" s="924"/>
      <c r="H463" s="924"/>
      <c r="I463" s="924"/>
      <c r="J463" s="924"/>
      <c r="K463" s="924"/>
    </row>
    <row r="464" spans="1:12" ht="21.95" customHeight="1" x14ac:dyDescent="0.5">
      <c r="A464" s="648"/>
      <c r="B464" s="11"/>
      <c r="C464" s="11"/>
      <c r="D464" s="31" t="s">
        <v>63</v>
      </c>
      <c r="E464" s="12" t="s">
        <v>73</v>
      </c>
      <c r="F464" s="13"/>
      <c r="G464" s="13"/>
      <c r="H464" s="14"/>
      <c r="I464" s="16" t="s">
        <v>75</v>
      </c>
      <c r="J464" s="31" t="s">
        <v>65</v>
      </c>
      <c r="K464" s="31" t="s">
        <v>69</v>
      </c>
    </row>
    <row r="465" spans="1:12" ht="21.95" customHeight="1" x14ac:dyDescent="0.5">
      <c r="A465" s="649" t="s">
        <v>61</v>
      </c>
      <c r="B465" s="649" t="s">
        <v>12</v>
      </c>
      <c r="C465" s="649" t="s">
        <v>62</v>
      </c>
      <c r="D465" s="2" t="s">
        <v>64</v>
      </c>
      <c r="E465" s="16">
        <v>2560</v>
      </c>
      <c r="F465" s="16"/>
      <c r="G465" s="16">
        <v>2561</v>
      </c>
      <c r="H465" s="16">
        <v>2562</v>
      </c>
      <c r="I465" s="26" t="s">
        <v>76</v>
      </c>
      <c r="J465" s="2" t="s">
        <v>66</v>
      </c>
      <c r="K465" s="2" t="s">
        <v>70</v>
      </c>
    </row>
    <row r="466" spans="1:12" ht="21.95" customHeight="1" x14ac:dyDescent="0.5">
      <c r="A466" s="650"/>
      <c r="B466" s="18"/>
      <c r="C466" s="18"/>
      <c r="D466" s="3"/>
      <c r="E466" s="19" t="s">
        <v>9</v>
      </c>
      <c r="F466" s="19"/>
      <c r="G466" s="19" t="s">
        <v>9</v>
      </c>
      <c r="H466" s="19" t="s">
        <v>9</v>
      </c>
      <c r="I466" s="95"/>
      <c r="J466" s="20"/>
      <c r="K466" s="20"/>
    </row>
    <row r="467" spans="1:12" s="362" customFormat="1" ht="21" customHeight="1" x14ac:dyDescent="0.5">
      <c r="A467" s="40">
        <v>44</v>
      </c>
      <c r="B467" s="53" t="s">
        <v>2420</v>
      </c>
      <c r="C467" s="53" t="s">
        <v>835</v>
      </c>
      <c r="D467" s="41" t="s">
        <v>1976</v>
      </c>
      <c r="E467" s="760">
        <v>80000</v>
      </c>
      <c r="F467" s="761"/>
      <c r="G467" s="150"/>
      <c r="H467" s="150"/>
      <c r="I467" s="5" t="s">
        <v>11</v>
      </c>
      <c r="J467" s="41" t="s">
        <v>1954</v>
      </c>
      <c r="K467" s="122"/>
      <c r="L467" s="821"/>
    </row>
    <row r="468" spans="1:12" s="362" customFormat="1" ht="21" customHeight="1" x14ac:dyDescent="0.5">
      <c r="A468" s="40"/>
      <c r="B468" s="44" t="s">
        <v>838</v>
      </c>
      <c r="C468" s="41" t="s">
        <v>1977</v>
      </c>
      <c r="D468" s="41" t="s">
        <v>815</v>
      </c>
      <c r="E468" s="40" t="s">
        <v>93</v>
      </c>
      <c r="F468" s="761"/>
      <c r="G468" s="150"/>
      <c r="H468" s="150"/>
      <c r="I468" s="5" t="s">
        <v>12</v>
      </c>
      <c r="J468" s="41" t="s">
        <v>1964</v>
      </c>
      <c r="K468" s="40" t="s">
        <v>1394</v>
      </c>
      <c r="L468" s="821"/>
    </row>
    <row r="469" spans="1:12" s="362" customFormat="1" ht="21" customHeight="1" x14ac:dyDescent="0.5">
      <c r="A469" s="40"/>
      <c r="B469" s="44" t="s">
        <v>1841</v>
      </c>
      <c r="C469" s="41" t="s">
        <v>2430</v>
      </c>
      <c r="D469" s="41"/>
      <c r="E469" s="150"/>
      <c r="F469" s="761"/>
      <c r="G469" s="150"/>
      <c r="H469" s="150"/>
      <c r="I469" s="44"/>
      <c r="J469" s="41" t="s">
        <v>1966</v>
      </c>
      <c r="K469" s="40"/>
      <c r="L469" s="821"/>
    </row>
    <row r="470" spans="1:12" s="362" customFormat="1" ht="21" customHeight="1" x14ac:dyDescent="0.5">
      <c r="A470" s="48"/>
      <c r="B470" s="55"/>
      <c r="C470" s="49"/>
      <c r="D470" s="55"/>
      <c r="E470" s="493"/>
      <c r="F470" s="751"/>
      <c r="G470" s="493"/>
      <c r="H470" s="493"/>
      <c r="I470" s="55"/>
      <c r="J470" s="49"/>
      <c r="K470" s="48"/>
      <c r="L470" s="821"/>
    </row>
    <row r="471" spans="1:12" ht="21.95" customHeight="1" x14ac:dyDescent="0.5">
      <c r="A471" s="40">
        <v>45</v>
      </c>
      <c r="B471" s="44" t="s">
        <v>1983</v>
      </c>
      <c r="C471" s="41" t="s">
        <v>1978</v>
      </c>
      <c r="D471" s="44" t="s">
        <v>1979</v>
      </c>
      <c r="E471" s="760">
        <v>50000</v>
      </c>
      <c r="F471" s="761"/>
      <c r="G471" s="150"/>
      <c r="H471" s="150"/>
      <c r="I471" s="5" t="s">
        <v>11</v>
      </c>
      <c r="J471" s="41" t="s">
        <v>1955</v>
      </c>
      <c r="K471" s="40" t="s">
        <v>1394</v>
      </c>
      <c r="L471" s="821"/>
    </row>
    <row r="472" spans="1:12" ht="21.95" customHeight="1" x14ac:dyDescent="0.5">
      <c r="A472" s="40"/>
      <c r="B472" s="44" t="s">
        <v>1841</v>
      </c>
      <c r="C472" s="41" t="s">
        <v>1980</v>
      </c>
      <c r="D472" s="41" t="s">
        <v>1959</v>
      </c>
      <c r="E472" s="40" t="s">
        <v>93</v>
      </c>
      <c r="F472" s="761"/>
      <c r="G472" s="150"/>
      <c r="H472" s="150"/>
      <c r="I472" s="5" t="s">
        <v>12</v>
      </c>
      <c r="J472" s="41" t="s">
        <v>1981</v>
      </c>
      <c r="K472" s="40"/>
      <c r="L472" s="134"/>
    </row>
    <row r="473" spans="1:12" ht="21.95" customHeight="1" x14ac:dyDescent="0.5">
      <c r="A473" s="40"/>
      <c r="B473" s="44"/>
      <c r="C473" s="41"/>
      <c r="D473" s="41" t="s">
        <v>1982</v>
      </c>
      <c r="E473" s="760"/>
      <c r="F473" s="761"/>
      <c r="G473" s="150"/>
      <c r="H473" s="150"/>
      <c r="I473" s="44"/>
      <c r="J473" s="41"/>
      <c r="K473" s="40" t="s">
        <v>72</v>
      </c>
      <c r="L473" s="134"/>
    </row>
    <row r="474" spans="1:12" ht="21.95" customHeight="1" x14ac:dyDescent="0.5">
      <c r="A474" s="40"/>
      <c r="B474" s="41"/>
      <c r="C474" s="41"/>
      <c r="D474" s="41" t="s">
        <v>1983</v>
      </c>
      <c r="E474" s="760"/>
      <c r="F474" s="150"/>
      <c r="G474" s="150"/>
      <c r="H474" s="150"/>
      <c r="I474" s="41"/>
      <c r="J474" s="41"/>
      <c r="K474" s="40"/>
      <c r="L474" s="134"/>
    </row>
    <row r="475" spans="1:12" ht="21.95" customHeight="1" x14ac:dyDescent="0.5">
      <c r="A475" s="650"/>
      <c r="B475" s="420"/>
      <c r="C475" s="18"/>
      <c r="D475" s="3"/>
      <c r="E475" s="19"/>
      <c r="F475" s="19"/>
      <c r="G475" s="19"/>
      <c r="H475" s="19"/>
      <c r="I475" s="95"/>
      <c r="J475" s="20"/>
      <c r="K475" s="84"/>
    </row>
    <row r="476" spans="1:12" ht="21.95" customHeight="1" x14ac:dyDescent="0.5">
      <c r="A476" s="125">
        <v>46</v>
      </c>
      <c r="B476" s="1" t="s">
        <v>2421</v>
      </c>
      <c r="C476" s="154" t="s">
        <v>2042</v>
      </c>
      <c r="D476" s="154" t="s">
        <v>2046</v>
      </c>
      <c r="E476" s="151">
        <v>200000</v>
      </c>
      <c r="F476" s="752"/>
      <c r="G476" s="752"/>
      <c r="H476" s="7"/>
      <c r="I476" s="5" t="s">
        <v>11</v>
      </c>
      <c r="J476" s="154" t="s">
        <v>434</v>
      </c>
      <c r="K476" s="763" t="s">
        <v>1394</v>
      </c>
    </row>
    <row r="477" spans="1:12" ht="21.95" customHeight="1" x14ac:dyDescent="0.5">
      <c r="A477" s="125"/>
      <c r="B477" s="273" t="s">
        <v>2422</v>
      </c>
      <c r="C477" s="154" t="s">
        <v>2043</v>
      </c>
      <c r="D477" s="154" t="s">
        <v>2047</v>
      </c>
      <c r="E477" s="40" t="s">
        <v>93</v>
      </c>
      <c r="F477" s="752"/>
      <c r="G477" s="752"/>
      <c r="H477" s="7"/>
      <c r="I477" s="5" t="s">
        <v>12</v>
      </c>
      <c r="J477" s="154" t="s">
        <v>2453</v>
      </c>
      <c r="K477" s="763"/>
    </row>
    <row r="478" spans="1:12" ht="21.95" customHeight="1" x14ac:dyDescent="0.5">
      <c r="A478" s="125"/>
      <c r="B478" s="273"/>
      <c r="C478" s="154" t="s">
        <v>2044</v>
      </c>
      <c r="D478" s="154" t="s">
        <v>2048</v>
      </c>
      <c r="E478" s="138"/>
      <c r="F478" s="752"/>
      <c r="G478" s="752"/>
      <c r="H478" s="7"/>
      <c r="I478" s="7"/>
      <c r="J478" s="154" t="s">
        <v>2452</v>
      </c>
      <c r="K478" s="763"/>
    </row>
    <row r="479" spans="1:12" ht="21.95" customHeight="1" x14ac:dyDescent="0.5">
      <c r="A479" s="125"/>
      <c r="B479" s="154"/>
      <c r="C479" s="154" t="s">
        <v>2045</v>
      </c>
      <c r="D479" s="154" t="s">
        <v>141</v>
      </c>
      <c r="E479" s="138"/>
      <c r="F479" s="752"/>
      <c r="G479" s="752"/>
      <c r="H479" s="7"/>
      <c r="I479" s="7"/>
      <c r="J479" s="154" t="s">
        <v>2450</v>
      </c>
      <c r="K479" s="752"/>
    </row>
    <row r="480" spans="1:12" ht="21.95" customHeight="1" x14ac:dyDescent="0.5">
      <c r="A480" s="649"/>
      <c r="B480" s="413"/>
      <c r="C480" s="106"/>
      <c r="D480" s="2"/>
      <c r="E480" s="26"/>
      <c r="F480" s="26"/>
      <c r="G480" s="26"/>
      <c r="H480" s="26"/>
      <c r="I480" s="234"/>
      <c r="J480" s="17" t="s">
        <v>2451</v>
      </c>
      <c r="K480" s="17"/>
    </row>
    <row r="481" spans="1:12" ht="21.95" customHeight="1" x14ac:dyDescent="0.5">
      <c r="A481" s="649"/>
      <c r="B481" s="106"/>
      <c r="C481" s="106"/>
      <c r="D481" s="2"/>
      <c r="E481" s="26"/>
      <c r="F481" s="26"/>
      <c r="G481" s="26"/>
      <c r="H481" s="26"/>
      <c r="I481" s="26"/>
      <c r="J481" s="17"/>
      <c r="K481" s="17"/>
    </row>
    <row r="482" spans="1:12" ht="21.95" customHeight="1" x14ac:dyDescent="0.5">
      <c r="A482" s="649"/>
      <c r="B482" s="413"/>
      <c r="C482" s="106"/>
      <c r="D482" s="2"/>
      <c r="E482" s="26"/>
      <c r="F482" s="26"/>
      <c r="G482" s="26"/>
      <c r="H482" s="26"/>
      <c r="I482" s="234"/>
      <c r="J482" s="17"/>
      <c r="K482" s="17"/>
    </row>
    <row r="483" spans="1:12" ht="21.95" customHeight="1" x14ac:dyDescent="0.5">
      <c r="A483" s="650"/>
      <c r="B483" s="414"/>
      <c r="C483" s="18"/>
      <c r="D483" s="3"/>
      <c r="E483" s="19"/>
      <c r="F483" s="19"/>
      <c r="G483" s="19"/>
      <c r="H483" s="19"/>
      <c r="I483" s="95"/>
      <c r="J483" s="20"/>
      <c r="K483" s="20"/>
    </row>
    <row r="484" spans="1:12" ht="21.95" customHeight="1" x14ac:dyDescent="0.5">
      <c r="A484" s="827" t="s">
        <v>2738</v>
      </c>
      <c r="B484" s="827"/>
      <c r="C484" s="827"/>
      <c r="D484" s="827"/>
      <c r="E484" s="827"/>
      <c r="F484" s="827"/>
      <c r="G484" s="827"/>
      <c r="H484" s="827"/>
      <c r="I484" s="827"/>
      <c r="J484" s="856" t="s">
        <v>2737</v>
      </c>
      <c r="K484" s="856"/>
      <c r="L484" s="856"/>
    </row>
    <row r="485" spans="1:12" ht="21.95" customHeight="1" x14ac:dyDescent="0.5">
      <c r="J485" s="639"/>
    </row>
    <row r="486" spans="1:12" ht="21.95" customHeight="1" x14ac:dyDescent="0.5">
      <c r="A486" s="924" t="s">
        <v>2760</v>
      </c>
      <c r="B486" s="924"/>
      <c r="C486" s="924"/>
      <c r="D486" s="924"/>
      <c r="E486" s="924"/>
      <c r="F486" s="924"/>
      <c r="G486" s="924"/>
      <c r="H486" s="924"/>
      <c r="I486" s="924"/>
      <c r="J486" s="924"/>
      <c r="K486" s="924"/>
    </row>
    <row r="487" spans="1:12" ht="21.95" customHeight="1" x14ac:dyDescent="0.5">
      <c r="A487" s="648"/>
      <c r="B487" s="11"/>
      <c r="C487" s="11"/>
      <c r="D487" s="31" t="s">
        <v>63</v>
      </c>
      <c r="E487" s="12" t="s">
        <v>73</v>
      </c>
      <c r="F487" s="13"/>
      <c r="G487" s="13"/>
      <c r="H487" s="14"/>
      <c r="I487" s="16" t="s">
        <v>75</v>
      </c>
      <c r="J487" s="31" t="s">
        <v>65</v>
      </c>
      <c r="K487" s="31" t="s">
        <v>69</v>
      </c>
    </row>
    <row r="488" spans="1:12" ht="21.95" customHeight="1" x14ac:dyDescent="0.5">
      <c r="A488" s="649" t="s">
        <v>61</v>
      </c>
      <c r="B488" s="649" t="s">
        <v>12</v>
      </c>
      <c r="C488" s="649" t="s">
        <v>62</v>
      </c>
      <c r="D488" s="2" t="s">
        <v>64</v>
      </c>
      <c r="E488" s="16">
        <v>2560</v>
      </c>
      <c r="F488" s="16"/>
      <c r="G488" s="16">
        <v>2561</v>
      </c>
      <c r="H488" s="16">
        <v>2562</v>
      </c>
      <c r="I488" s="26" t="s">
        <v>76</v>
      </c>
      <c r="J488" s="2" t="s">
        <v>66</v>
      </c>
      <c r="K488" s="2" t="s">
        <v>70</v>
      </c>
    </row>
    <row r="489" spans="1:12" ht="21.95" customHeight="1" x14ac:dyDescent="0.5">
      <c r="A489" s="650"/>
      <c r="B489" s="18"/>
      <c r="C489" s="18"/>
      <c r="D489" s="3"/>
      <c r="E489" s="19" t="s">
        <v>9</v>
      </c>
      <c r="F489" s="19"/>
      <c r="G489" s="19" t="s">
        <v>9</v>
      </c>
      <c r="H489" s="19" t="s">
        <v>9</v>
      </c>
      <c r="I489" s="95"/>
      <c r="J489" s="20"/>
      <c r="K489" s="20"/>
    </row>
    <row r="490" spans="1:12" ht="21.95" customHeight="1" x14ac:dyDescent="0.5">
      <c r="A490" s="125">
        <v>47</v>
      </c>
      <c r="B490" s="273" t="s">
        <v>2029</v>
      </c>
      <c r="C490" s="154" t="s">
        <v>2031</v>
      </c>
      <c r="D490" s="154" t="s">
        <v>2032</v>
      </c>
      <c r="E490" s="151">
        <v>225600</v>
      </c>
      <c r="F490" s="752"/>
      <c r="G490" s="752"/>
      <c r="H490" s="7"/>
      <c r="I490" s="5" t="s">
        <v>11</v>
      </c>
      <c r="J490" s="154" t="s">
        <v>2033</v>
      </c>
      <c r="K490" s="40" t="s">
        <v>1394</v>
      </c>
    </row>
    <row r="491" spans="1:12" ht="21.95" customHeight="1" x14ac:dyDescent="0.5">
      <c r="A491" s="125"/>
      <c r="B491" s="273" t="s">
        <v>2030</v>
      </c>
      <c r="C491" s="154" t="s">
        <v>2218</v>
      </c>
      <c r="D491" s="154"/>
      <c r="E491" s="40" t="s">
        <v>93</v>
      </c>
      <c r="F491" s="752"/>
      <c r="G491" s="752"/>
      <c r="H491" s="7"/>
      <c r="I491" s="5" t="s">
        <v>12</v>
      </c>
      <c r="J491" s="154" t="s">
        <v>372</v>
      </c>
      <c r="K491" s="763"/>
    </row>
    <row r="492" spans="1:12" ht="21.95" customHeight="1" x14ac:dyDescent="0.5">
      <c r="A492" s="125"/>
      <c r="B492" s="273"/>
      <c r="C492" s="154" t="s">
        <v>2219</v>
      </c>
      <c r="D492" s="154"/>
      <c r="E492" s="138"/>
      <c r="F492" s="752"/>
      <c r="G492" s="752"/>
      <c r="H492" s="7"/>
      <c r="I492" s="7"/>
      <c r="J492" s="154" t="s">
        <v>2034</v>
      </c>
      <c r="K492" s="763"/>
    </row>
    <row r="493" spans="1:12" ht="21.95" customHeight="1" x14ac:dyDescent="0.5">
      <c r="A493" s="125"/>
      <c r="B493" s="273"/>
      <c r="C493" s="154"/>
      <c r="D493" s="154"/>
      <c r="E493" s="138"/>
      <c r="F493" s="752"/>
      <c r="G493" s="752"/>
      <c r="H493" s="7"/>
      <c r="I493" s="7"/>
      <c r="J493" s="154" t="s">
        <v>2220</v>
      </c>
      <c r="K493" s="763"/>
    </row>
    <row r="494" spans="1:12" ht="21.95" customHeight="1" x14ac:dyDescent="0.5">
      <c r="A494" s="125"/>
      <c r="B494" s="686"/>
      <c r="C494" s="154"/>
      <c r="D494" s="154"/>
      <c r="E494" s="138"/>
      <c r="F494" s="752"/>
      <c r="G494" s="752"/>
      <c r="H494" s="7"/>
      <c r="I494" s="7"/>
      <c r="J494" s="154" t="s">
        <v>129</v>
      </c>
      <c r="K494" s="763"/>
    </row>
    <row r="495" spans="1:12" ht="21.95" customHeight="1" x14ac:dyDescent="0.5">
      <c r="A495" s="125"/>
      <c r="C495" s="154"/>
      <c r="D495" s="154"/>
      <c r="E495" s="138"/>
      <c r="F495" s="752"/>
      <c r="G495" s="752"/>
      <c r="H495" s="7"/>
      <c r="I495" s="7"/>
      <c r="J495" s="154" t="s">
        <v>2454</v>
      </c>
      <c r="K495" s="763"/>
    </row>
    <row r="496" spans="1:12" ht="21.95" customHeight="1" x14ac:dyDescent="0.5">
      <c r="A496" s="126"/>
      <c r="B496" s="644"/>
      <c r="C496" s="183"/>
      <c r="D496" s="183"/>
      <c r="E496" s="139"/>
      <c r="F496" s="753"/>
      <c r="G496" s="753"/>
      <c r="H496" s="8"/>
      <c r="I496" s="8"/>
      <c r="J496" s="183"/>
      <c r="K496" s="764"/>
    </row>
    <row r="497" spans="1:12" ht="21.95" customHeight="1" x14ac:dyDescent="0.5">
      <c r="A497" s="125">
        <v>48</v>
      </c>
      <c r="B497" s="273" t="s">
        <v>2049</v>
      </c>
      <c r="C497" s="154" t="s">
        <v>2455</v>
      </c>
      <c r="D497" s="154" t="s">
        <v>2050</v>
      </c>
      <c r="E497" s="151">
        <v>50000</v>
      </c>
      <c r="F497" s="752"/>
      <c r="G497" s="752"/>
      <c r="H497" s="7"/>
      <c r="I497" s="5" t="s">
        <v>11</v>
      </c>
      <c r="J497" s="154" t="s">
        <v>2221</v>
      </c>
      <c r="K497" s="763" t="s">
        <v>1394</v>
      </c>
    </row>
    <row r="498" spans="1:12" ht="21.95" customHeight="1" x14ac:dyDescent="0.5">
      <c r="A498" s="125"/>
      <c r="B498" s="273"/>
      <c r="C498" s="154" t="s">
        <v>2456</v>
      </c>
      <c r="D498" s="154" t="s">
        <v>2051</v>
      </c>
      <c r="E498" s="40" t="s">
        <v>93</v>
      </c>
      <c r="F498" s="752"/>
      <c r="G498" s="752"/>
      <c r="H498" s="7"/>
      <c r="I498" s="5" t="s">
        <v>12</v>
      </c>
      <c r="J498" s="154" t="s">
        <v>2222</v>
      </c>
      <c r="K498" s="763"/>
    </row>
    <row r="499" spans="1:12" ht="21.95" customHeight="1" x14ac:dyDescent="0.5">
      <c r="A499" s="125"/>
      <c r="B499" s="273"/>
      <c r="C499" s="154" t="s">
        <v>2457</v>
      </c>
      <c r="D499" s="154"/>
      <c r="E499" s="138"/>
      <c r="F499" s="752"/>
      <c r="G499" s="752"/>
      <c r="H499" s="7"/>
      <c r="I499" s="7"/>
      <c r="J499" s="154" t="s">
        <v>2223</v>
      </c>
      <c r="K499" s="763"/>
    </row>
    <row r="500" spans="1:12" ht="21.95" customHeight="1" x14ac:dyDescent="0.5">
      <c r="A500" s="125"/>
      <c r="B500" s="154"/>
      <c r="C500" s="154" t="s">
        <v>2458</v>
      </c>
      <c r="D500" s="154"/>
      <c r="E500" s="138"/>
      <c r="F500" s="752"/>
      <c r="G500" s="752"/>
      <c r="H500" s="7"/>
      <c r="I500" s="7"/>
      <c r="J500" s="154"/>
      <c r="K500" s="752"/>
    </row>
    <row r="501" spans="1:12" ht="21.95" customHeight="1" x14ac:dyDescent="0.5">
      <c r="A501" s="126"/>
      <c r="B501" s="183"/>
      <c r="C501" s="183"/>
      <c r="D501" s="183"/>
      <c r="E501" s="139"/>
      <c r="F501" s="753"/>
      <c r="G501" s="753"/>
      <c r="H501" s="8"/>
      <c r="I501" s="8"/>
      <c r="J501" s="183"/>
      <c r="K501" s="753"/>
    </row>
    <row r="502" spans="1:12" ht="21.95" customHeight="1" x14ac:dyDescent="0.5">
      <c r="A502" s="125">
        <v>49</v>
      </c>
      <c r="B502" s="273" t="s">
        <v>2052</v>
      </c>
      <c r="C502" s="154" t="s">
        <v>2053</v>
      </c>
      <c r="D502" s="154" t="s">
        <v>2056</v>
      </c>
      <c r="E502" s="151">
        <v>25000</v>
      </c>
      <c r="F502" s="752"/>
      <c r="G502" s="752"/>
      <c r="H502" s="7"/>
      <c r="I502" s="5" t="s">
        <v>11</v>
      </c>
      <c r="J502" s="154" t="s">
        <v>2058</v>
      </c>
      <c r="K502" s="763" t="s">
        <v>1394</v>
      </c>
    </row>
    <row r="503" spans="1:12" ht="21.95" customHeight="1" x14ac:dyDescent="0.5">
      <c r="A503" s="125"/>
      <c r="B503" s="273"/>
      <c r="C503" s="154" t="s">
        <v>2054</v>
      </c>
      <c r="D503" s="154" t="s">
        <v>2057</v>
      </c>
      <c r="E503" s="40" t="s">
        <v>93</v>
      </c>
      <c r="F503" s="752"/>
      <c r="G503" s="752"/>
      <c r="H503" s="7"/>
      <c r="I503" s="5" t="s">
        <v>12</v>
      </c>
      <c r="J503" s="154" t="s">
        <v>2224</v>
      </c>
      <c r="K503" s="763"/>
    </row>
    <row r="504" spans="1:12" ht="21.95" customHeight="1" x14ac:dyDescent="0.5">
      <c r="A504" s="125"/>
      <c r="B504" s="273"/>
      <c r="C504" s="154" t="s">
        <v>2055</v>
      </c>
      <c r="D504" s="154" t="s">
        <v>858</v>
      </c>
      <c r="E504" s="138"/>
      <c r="F504" s="752"/>
      <c r="G504" s="752"/>
      <c r="H504" s="7"/>
      <c r="I504" s="7"/>
      <c r="J504" s="154" t="s">
        <v>2225</v>
      </c>
      <c r="K504" s="763"/>
    </row>
    <row r="505" spans="1:12" ht="21.95" customHeight="1" x14ac:dyDescent="0.5">
      <c r="A505" s="125"/>
      <c r="B505" s="154"/>
      <c r="C505" s="154"/>
      <c r="D505" s="154"/>
      <c r="E505" s="138"/>
      <c r="F505" s="752"/>
      <c r="G505" s="752"/>
      <c r="H505" s="7"/>
      <c r="I505" s="7"/>
      <c r="J505" s="154"/>
      <c r="K505" s="752"/>
    </row>
    <row r="506" spans="1:12" ht="21.95" customHeight="1" x14ac:dyDescent="0.5">
      <c r="A506" s="126"/>
      <c r="B506" s="183"/>
      <c r="C506" s="183"/>
      <c r="D506" s="183"/>
      <c r="E506" s="139"/>
      <c r="F506" s="753"/>
      <c r="G506" s="753"/>
      <c r="H506" s="8"/>
      <c r="I506" s="8"/>
      <c r="J506" s="183"/>
      <c r="K506" s="753"/>
    </row>
    <row r="507" spans="1:12" ht="21.95" customHeight="1" x14ac:dyDescent="0.5">
      <c r="A507" s="827" t="s">
        <v>2738</v>
      </c>
      <c r="B507" s="827"/>
      <c r="C507" s="827"/>
      <c r="D507" s="827"/>
      <c r="E507" s="827"/>
      <c r="F507" s="827"/>
      <c r="G507" s="827"/>
      <c r="H507" s="827"/>
      <c r="I507" s="827"/>
      <c r="J507" s="856" t="s">
        <v>2737</v>
      </c>
      <c r="K507" s="856"/>
      <c r="L507" s="856"/>
    </row>
    <row r="508" spans="1:12" ht="21.95" customHeight="1" x14ac:dyDescent="0.5">
      <c r="A508" s="954"/>
      <c r="B508" s="954"/>
      <c r="C508" s="954"/>
      <c r="D508" s="954"/>
      <c r="E508" s="954"/>
      <c r="F508" s="954"/>
      <c r="G508" s="954"/>
      <c r="H508" s="954"/>
      <c r="I508" s="954"/>
      <c r="J508" s="954"/>
      <c r="K508" s="954"/>
    </row>
    <row r="509" spans="1:12" ht="21.95" customHeight="1" x14ac:dyDescent="0.5">
      <c r="A509" s="924" t="s">
        <v>2761</v>
      </c>
      <c r="B509" s="924"/>
      <c r="C509" s="924"/>
      <c r="D509" s="924"/>
      <c r="E509" s="924"/>
      <c r="F509" s="924"/>
      <c r="G509" s="924"/>
      <c r="H509" s="924"/>
      <c r="I509" s="924"/>
      <c r="J509" s="924"/>
      <c r="K509" s="924"/>
    </row>
    <row r="510" spans="1:12" ht="21.95" customHeight="1" x14ac:dyDescent="0.5">
      <c r="A510" s="648"/>
      <c r="B510" s="11"/>
      <c r="C510" s="11"/>
      <c r="D510" s="31" t="s">
        <v>63</v>
      </c>
      <c r="E510" s="12" t="s">
        <v>73</v>
      </c>
      <c r="F510" s="13"/>
      <c r="G510" s="13"/>
      <c r="H510" s="14"/>
      <c r="I510" s="16" t="s">
        <v>75</v>
      </c>
      <c r="J510" s="31" t="s">
        <v>65</v>
      </c>
      <c r="K510" s="31" t="s">
        <v>69</v>
      </c>
    </row>
    <row r="511" spans="1:12" ht="21.95" customHeight="1" x14ac:dyDescent="0.5">
      <c r="A511" s="649" t="s">
        <v>61</v>
      </c>
      <c r="B511" s="649" t="s">
        <v>12</v>
      </c>
      <c r="C511" s="649" t="s">
        <v>62</v>
      </c>
      <c r="D511" s="2" t="s">
        <v>64</v>
      </c>
      <c r="E511" s="16">
        <v>2560</v>
      </c>
      <c r="F511" s="16"/>
      <c r="G511" s="16">
        <v>2561</v>
      </c>
      <c r="H511" s="16">
        <v>2562</v>
      </c>
      <c r="I511" s="26" t="s">
        <v>76</v>
      </c>
      <c r="J511" s="2" t="s">
        <v>66</v>
      </c>
      <c r="K511" s="2" t="s">
        <v>70</v>
      </c>
    </row>
    <row r="512" spans="1:12" ht="21.95" customHeight="1" x14ac:dyDescent="0.5">
      <c r="A512" s="650"/>
      <c r="B512" s="18"/>
      <c r="C512" s="18"/>
      <c r="D512" s="3"/>
      <c r="E512" s="19" t="s">
        <v>9</v>
      </c>
      <c r="F512" s="19"/>
      <c r="G512" s="19" t="s">
        <v>9</v>
      </c>
      <c r="H512" s="19" t="s">
        <v>9</v>
      </c>
      <c r="I512" s="95"/>
      <c r="J512" s="20"/>
      <c r="K512" s="20"/>
    </row>
    <row r="513" spans="1:11" ht="21.95" customHeight="1" x14ac:dyDescent="0.5">
      <c r="A513" s="125">
        <v>50</v>
      </c>
      <c r="B513" s="273" t="s">
        <v>2060</v>
      </c>
      <c r="C513" s="154" t="s">
        <v>2062</v>
      </c>
      <c r="D513" s="154" t="s">
        <v>2065</v>
      </c>
      <c r="E513" s="151">
        <v>60000</v>
      </c>
      <c r="F513" s="752"/>
      <c r="G513" s="752"/>
      <c r="H513" s="7"/>
      <c r="I513" s="5" t="s">
        <v>11</v>
      </c>
      <c r="J513" s="154" t="s">
        <v>2067</v>
      </c>
      <c r="K513" s="763" t="s">
        <v>1394</v>
      </c>
    </row>
    <row r="514" spans="1:11" ht="21.95" customHeight="1" x14ac:dyDescent="0.5">
      <c r="A514" s="125"/>
      <c r="B514" s="273" t="s">
        <v>2061</v>
      </c>
      <c r="C514" s="154" t="s">
        <v>2063</v>
      </c>
      <c r="D514" s="154" t="s">
        <v>2066</v>
      </c>
      <c r="E514" s="40" t="s">
        <v>93</v>
      </c>
      <c r="F514" s="752"/>
      <c r="G514" s="752"/>
      <c r="H514" s="7"/>
      <c r="I514" s="5" t="s">
        <v>12</v>
      </c>
      <c r="J514" s="154" t="s">
        <v>2068</v>
      </c>
      <c r="K514" s="763"/>
    </row>
    <row r="515" spans="1:11" ht="21.95" customHeight="1" x14ac:dyDescent="0.5">
      <c r="A515" s="125"/>
      <c r="B515" s="273"/>
      <c r="C515" s="154" t="s">
        <v>2064</v>
      </c>
      <c r="D515" s="154" t="s">
        <v>484</v>
      </c>
      <c r="E515" s="138"/>
      <c r="F515" s="752"/>
      <c r="G515" s="752"/>
      <c r="H515" s="7"/>
      <c r="I515" s="7"/>
      <c r="J515" s="154" t="s">
        <v>2069</v>
      </c>
      <c r="K515" s="763"/>
    </row>
    <row r="516" spans="1:11" ht="21.95" customHeight="1" x14ac:dyDescent="0.5">
      <c r="A516" s="125"/>
      <c r="B516" s="273"/>
      <c r="C516" s="154"/>
      <c r="D516" s="154"/>
      <c r="E516" s="138"/>
      <c r="F516" s="752"/>
      <c r="G516" s="752"/>
      <c r="H516" s="7"/>
      <c r="I516" s="7"/>
      <c r="J516" s="154" t="s">
        <v>2070</v>
      </c>
      <c r="K516" s="763"/>
    </row>
    <row r="517" spans="1:11" ht="21.95" customHeight="1" x14ac:dyDescent="0.5">
      <c r="A517" s="125"/>
      <c r="B517" s="273"/>
      <c r="C517" s="154"/>
      <c r="D517" s="154"/>
      <c r="E517" s="138"/>
      <c r="F517" s="752"/>
      <c r="G517" s="752"/>
      <c r="H517" s="7"/>
      <c r="I517" s="7"/>
      <c r="J517" s="154" t="s">
        <v>2059</v>
      </c>
      <c r="K517" s="763"/>
    </row>
    <row r="518" spans="1:11" ht="21.95" customHeight="1" x14ac:dyDescent="0.5">
      <c r="A518" s="126"/>
      <c r="B518" s="625"/>
      <c r="C518" s="183"/>
      <c r="D518" s="183"/>
      <c r="E518" s="139"/>
      <c r="F518" s="753"/>
      <c r="G518" s="753"/>
      <c r="H518" s="8"/>
      <c r="I518" s="8"/>
      <c r="J518" s="183"/>
      <c r="K518" s="753"/>
    </row>
    <row r="519" spans="1:11" ht="21.95" customHeight="1" x14ac:dyDescent="0.5">
      <c r="A519" s="125">
        <v>51</v>
      </c>
      <c r="B519" s="273" t="s">
        <v>2305</v>
      </c>
      <c r="C519" s="154" t="s">
        <v>2423</v>
      </c>
      <c r="D519" s="154" t="s">
        <v>2425</v>
      </c>
      <c r="E519" s="151">
        <v>56000</v>
      </c>
      <c r="F519" s="752"/>
      <c r="G519" s="752"/>
      <c r="H519" s="7"/>
      <c r="I519" s="5" t="s">
        <v>11</v>
      </c>
      <c r="J519" s="154" t="s">
        <v>434</v>
      </c>
      <c r="K519" s="763" t="s">
        <v>1394</v>
      </c>
    </row>
    <row r="520" spans="1:11" ht="21.95" customHeight="1" x14ac:dyDescent="0.5">
      <c r="A520" s="125"/>
      <c r="B520" s="154" t="s">
        <v>2428</v>
      </c>
      <c r="C520" s="154" t="s">
        <v>2424</v>
      </c>
      <c r="D520" s="154" t="s">
        <v>2426</v>
      </c>
      <c r="E520" s="40" t="s">
        <v>93</v>
      </c>
      <c r="F520" s="752"/>
      <c r="G520" s="752"/>
      <c r="H520" s="7"/>
      <c r="I520" s="5" t="s">
        <v>12</v>
      </c>
      <c r="J520" s="154" t="s">
        <v>2429</v>
      </c>
      <c r="K520" s="763"/>
    </row>
    <row r="521" spans="1:11" ht="21.95" customHeight="1" x14ac:dyDescent="0.5">
      <c r="A521" s="125"/>
      <c r="B521" s="154" t="s">
        <v>72</v>
      </c>
      <c r="C521" s="154"/>
      <c r="D521" s="154" t="s">
        <v>2427</v>
      </c>
      <c r="E521" s="138"/>
      <c r="F521" s="752"/>
      <c r="G521" s="752"/>
      <c r="H521" s="7"/>
      <c r="I521" s="7"/>
      <c r="J521" s="154"/>
      <c r="K521" s="763"/>
    </row>
    <row r="522" spans="1:11" ht="21.95" customHeight="1" x14ac:dyDescent="0.5">
      <c r="A522" s="126"/>
      <c r="B522" s="625"/>
      <c r="C522" s="183"/>
      <c r="D522" s="183"/>
      <c r="E522" s="139"/>
      <c r="F522" s="753"/>
      <c r="G522" s="753"/>
      <c r="H522" s="8"/>
      <c r="I522" s="8"/>
      <c r="J522" s="183"/>
      <c r="K522" s="763"/>
    </row>
    <row r="523" spans="1:11" ht="21.95" customHeight="1" x14ac:dyDescent="0.5">
      <c r="A523" s="125">
        <v>52</v>
      </c>
      <c r="B523" s="273" t="s">
        <v>2560</v>
      </c>
      <c r="C523" s="154" t="s">
        <v>2109</v>
      </c>
      <c r="D523" s="154" t="s">
        <v>396</v>
      </c>
      <c r="E523" s="151">
        <v>300000</v>
      </c>
      <c r="F523" s="752"/>
      <c r="G523" s="752"/>
      <c r="H523" s="7"/>
      <c r="I523" s="5" t="s">
        <v>11</v>
      </c>
      <c r="J523" s="154" t="s">
        <v>2111</v>
      </c>
      <c r="K523" s="765" t="s">
        <v>134</v>
      </c>
    </row>
    <row r="524" spans="1:11" ht="21.95" customHeight="1" x14ac:dyDescent="0.5">
      <c r="A524" s="125"/>
      <c r="B524" s="273" t="s">
        <v>2561</v>
      </c>
      <c r="C524" s="154" t="s">
        <v>2110</v>
      </c>
      <c r="D524" s="154" t="s">
        <v>2563</v>
      </c>
      <c r="E524" s="40" t="s">
        <v>93</v>
      </c>
      <c r="F524" s="752"/>
      <c r="G524" s="752"/>
      <c r="H524" s="7"/>
      <c r="I524" s="5" t="s">
        <v>12</v>
      </c>
      <c r="J524" s="154" t="s">
        <v>2112</v>
      </c>
      <c r="K524" s="763"/>
    </row>
    <row r="525" spans="1:11" ht="21.95" customHeight="1" x14ac:dyDescent="0.5">
      <c r="A525" s="125"/>
      <c r="B525" s="154" t="s">
        <v>2562</v>
      </c>
      <c r="C525" s="154"/>
      <c r="D525" s="154" t="s">
        <v>2562</v>
      </c>
      <c r="E525" s="138"/>
      <c r="F525" s="752"/>
      <c r="G525" s="752"/>
      <c r="H525" s="7"/>
      <c r="I525" s="7"/>
      <c r="J525" s="154"/>
      <c r="K525" s="752"/>
    </row>
    <row r="526" spans="1:11" ht="21.95" customHeight="1" x14ac:dyDescent="0.5">
      <c r="A526" s="125"/>
      <c r="B526" s="154"/>
      <c r="C526" s="154"/>
      <c r="D526" s="154"/>
      <c r="E526" s="138"/>
      <c r="F526" s="752"/>
      <c r="G526" s="752"/>
      <c r="H526" s="7"/>
      <c r="I526" s="7"/>
      <c r="J526" s="154"/>
      <c r="K526" s="752"/>
    </row>
    <row r="527" spans="1:11" ht="21.95" customHeight="1" x14ac:dyDescent="0.5">
      <c r="A527" s="125"/>
      <c r="B527" s="154"/>
      <c r="C527" s="154"/>
      <c r="D527" s="154"/>
      <c r="E527" s="138"/>
      <c r="F527" s="752"/>
      <c r="G527" s="752"/>
      <c r="H527" s="7"/>
      <c r="I527" s="7"/>
      <c r="J527" s="154"/>
      <c r="K527" s="752"/>
    </row>
    <row r="528" spans="1:11" ht="21.95" customHeight="1" x14ac:dyDescent="0.5">
      <c r="A528" s="125"/>
      <c r="B528" s="154"/>
      <c r="C528" s="154"/>
      <c r="D528" s="154"/>
      <c r="E528" s="138"/>
      <c r="F528" s="752"/>
      <c r="G528" s="752"/>
      <c r="H528" s="7"/>
      <c r="I528" s="7"/>
      <c r="J528" s="154"/>
      <c r="K528" s="752"/>
    </row>
    <row r="529" spans="1:12" ht="21.95" customHeight="1" x14ac:dyDescent="0.5">
      <c r="A529" s="126"/>
      <c r="B529" s="183"/>
      <c r="C529" s="183"/>
      <c r="D529" s="183"/>
      <c r="E529" s="139"/>
      <c r="F529" s="753"/>
      <c r="G529" s="753"/>
      <c r="H529" s="8"/>
      <c r="I529" s="8"/>
      <c r="J529" s="183"/>
      <c r="K529" s="753"/>
    </row>
    <row r="530" spans="1:12" ht="21.95" customHeight="1" x14ac:dyDescent="0.5">
      <c r="A530" s="827" t="s">
        <v>2738</v>
      </c>
      <c r="B530" s="827"/>
      <c r="C530" s="827"/>
      <c r="D530" s="827"/>
      <c r="E530" s="827"/>
      <c r="F530" s="827"/>
      <c r="G530" s="827"/>
      <c r="H530" s="827"/>
      <c r="I530" s="827"/>
      <c r="J530" s="856" t="s">
        <v>2737</v>
      </c>
      <c r="K530" s="856"/>
      <c r="L530" s="856"/>
    </row>
    <row r="531" spans="1:12" ht="21.95" customHeight="1" x14ac:dyDescent="0.5">
      <c r="A531" s="954"/>
      <c r="B531" s="954"/>
      <c r="C531" s="954"/>
      <c r="D531" s="954"/>
      <c r="E531" s="954"/>
      <c r="F531" s="954"/>
      <c r="G531" s="954"/>
      <c r="H531" s="954"/>
      <c r="I531" s="954"/>
      <c r="J531" s="954"/>
      <c r="K531" s="954"/>
    </row>
    <row r="532" spans="1:12" ht="21.95" customHeight="1" x14ac:dyDescent="0.5">
      <c r="A532" s="924" t="s">
        <v>2762</v>
      </c>
      <c r="B532" s="924"/>
      <c r="C532" s="924"/>
      <c r="D532" s="924"/>
      <c r="E532" s="924"/>
      <c r="F532" s="924"/>
      <c r="G532" s="924"/>
      <c r="H532" s="924"/>
      <c r="I532" s="924"/>
      <c r="J532" s="924"/>
      <c r="K532" s="924"/>
    </row>
    <row r="533" spans="1:12" ht="21.95" customHeight="1" x14ac:dyDescent="0.5">
      <c r="A533" s="648"/>
      <c r="B533" s="11"/>
      <c r="C533" s="11"/>
      <c r="D533" s="31" t="s">
        <v>63</v>
      </c>
      <c r="E533" s="12" t="s">
        <v>73</v>
      </c>
      <c r="F533" s="13"/>
      <c r="G533" s="13"/>
      <c r="H533" s="14"/>
      <c r="I533" s="16" t="s">
        <v>75</v>
      </c>
      <c r="J533" s="31" t="s">
        <v>65</v>
      </c>
      <c r="K533" s="31" t="s">
        <v>69</v>
      </c>
    </row>
    <row r="534" spans="1:12" ht="21.95" customHeight="1" x14ac:dyDescent="0.5">
      <c r="A534" s="649" t="s">
        <v>61</v>
      </c>
      <c r="B534" s="649" t="s">
        <v>12</v>
      </c>
      <c r="C534" s="649" t="s">
        <v>62</v>
      </c>
      <c r="D534" s="2" t="s">
        <v>64</v>
      </c>
      <c r="E534" s="16">
        <v>2560</v>
      </c>
      <c r="F534" s="16"/>
      <c r="G534" s="16">
        <v>2561</v>
      </c>
      <c r="H534" s="16">
        <v>2562</v>
      </c>
      <c r="I534" s="26" t="s">
        <v>76</v>
      </c>
      <c r="J534" s="2" t="s">
        <v>66</v>
      </c>
      <c r="K534" s="2" t="s">
        <v>70</v>
      </c>
    </row>
    <row r="535" spans="1:12" ht="21.95" customHeight="1" x14ac:dyDescent="0.5">
      <c r="A535" s="650"/>
      <c r="B535" s="18"/>
      <c r="C535" s="18"/>
      <c r="D535" s="3"/>
      <c r="E535" s="19" t="s">
        <v>9</v>
      </c>
      <c r="F535" s="19"/>
      <c r="G535" s="19" t="s">
        <v>9</v>
      </c>
      <c r="H535" s="19" t="s">
        <v>9</v>
      </c>
      <c r="I535" s="95"/>
      <c r="J535" s="20"/>
      <c r="K535" s="20"/>
    </row>
    <row r="536" spans="1:12" ht="21.95" customHeight="1" x14ac:dyDescent="0.5">
      <c r="A536" s="268">
        <v>53</v>
      </c>
      <c r="B536" s="273" t="s">
        <v>2382</v>
      </c>
      <c r="C536" s="154" t="s">
        <v>2113</v>
      </c>
      <c r="D536" s="154" t="s">
        <v>2117</v>
      </c>
      <c r="E536" s="151">
        <v>500000</v>
      </c>
      <c r="F536" s="752"/>
      <c r="G536" s="752"/>
      <c r="H536" s="7"/>
      <c r="I536" s="5" t="s">
        <v>11</v>
      </c>
      <c r="J536" s="154" t="s">
        <v>2118</v>
      </c>
      <c r="K536" s="766" t="s">
        <v>134</v>
      </c>
    </row>
    <row r="537" spans="1:12" ht="21.95" customHeight="1" x14ac:dyDescent="0.5">
      <c r="A537" s="125"/>
      <c r="B537" s="273" t="s">
        <v>2395</v>
      </c>
      <c r="C537" s="154" t="s">
        <v>2116</v>
      </c>
      <c r="D537" s="154"/>
      <c r="E537" s="40" t="s">
        <v>93</v>
      </c>
      <c r="F537" s="752"/>
      <c r="G537" s="752"/>
      <c r="H537" s="7"/>
      <c r="I537" s="5" t="s">
        <v>12</v>
      </c>
      <c r="J537" s="154" t="s">
        <v>2114</v>
      </c>
      <c r="K537" s="763"/>
    </row>
    <row r="538" spans="1:12" ht="21.95" customHeight="1" x14ac:dyDescent="0.5">
      <c r="A538" s="125"/>
      <c r="B538" s="273" t="s">
        <v>107</v>
      </c>
      <c r="C538" s="154" t="s">
        <v>2115</v>
      </c>
      <c r="D538" s="154"/>
      <c r="E538" s="138"/>
      <c r="F538" s="752"/>
      <c r="G538" s="752"/>
      <c r="H538" s="7"/>
      <c r="I538" s="7"/>
      <c r="J538" s="154" t="s">
        <v>2226</v>
      </c>
      <c r="K538" s="763"/>
    </row>
    <row r="539" spans="1:12" ht="21.95" customHeight="1" x14ac:dyDescent="0.5">
      <c r="A539" s="125"/>
      <c r="B539" s="273"/>
      <c r="C539" s="154"/>
      <c r="D539" s="154"/>
      <c r="E539" s="138"/>
      <c r="F539" s="752"/>
      <c r="G539" s="752"/>
      <c r="H539" s="7"/>
      <c r="I539" s="7"/>
      <c r="J539" s="154" t="s">
        <v>2227</v>
      </c>
      <c r="K539" s="763"/>
    </row>
    <row r="540" spans="1:12" ht="21.95" customHeight="1" x14ac:dyDescent="0.5">
      <c r="A540" s="126"/>
      <c r="B540" s="625"/>
      <c r="C540" s="183"/>
      <c r="D540" s="183"/>
      <c r="E540" s="139"/>
      <c r="F540" s="753"/>
      <c r="G540" s="753"/>
      <c r="H540" s="8"/>
      <c r="I540" s="8"/>
      <c r="J540" s="183"/>
      <c r="K540" s="764"/>
    </row>
    <row r="541" spans="1:12" ht="21.95" customHeight="1" x14ac:dyDescent="0.5">
      <c r="A541" s="7">
        <v>54</v>
      </c>
      <c r="B541" s="273" t="s">
        <v>2076</v>
      </c>
      <c r="C541" s="154" t="s">
        <v>1523</v>
      </c>
      <c r="D541" s="124" t="s">
        <v>101</v>
      </c>
      <c r="E541" s="293">
        <v>100000</v>
      </c>
      <c r="F541" s="117"/>
      <c r="G541" s="117"/>
      <c r="H541" s="17"/>
      <c r="I541" s="5" t="s">
        <v>11</v>
      </c>
      <c r="J541" s="124" t="s">
        <v>1396</v>
      </c>
      <c r="K541" s="766" t="s">
        <v>134</v>
      </c>
    </row>
    <row r="542" spans="1:12" ht="21.95" customHeight="1" x14ac:dyDescent="0.5">
      <c r="A542" s="7"/>
      <c r="B542" s="154" t="s">
        <v>1666</v>
      </c>
      <c r="C542" s="154" t="s">
        <v>1524</v>
      </c>
      <c r="D542" s="124"/>
      <c r="E542" s="293" t="s">
        <v>93</v>
      </c>
      <c r="F542" s="649"/>
      <c r="G542" s="649"/>
      <c r="H542" s="17"/>
      <c r="I542" s="5" t="s">
        <v>12</v>
      </c>
      <c r="J542" s="124" t="s">
        <v>1397</v>
      </c>
      <c r="K542" s="7"/>
    </row>
    <row r="543" spans="1:12" ht="21.95" customHeight="1" x14ac:dyDescent="0.5">
      <c r="A543" s="8"/>
      <c r="B543" s="273"/>
      <c r="C543" s="154"/>
      <c r="D543" s="124"/>
      <c r="E543" s="293"/>
      <c r="F543" s="649"/>
      <c r="G543" s="650"/>
      <c r="H543" s="20"/>
      <c r="I543" s="8"/>
      <c r="J543" s="124"/>
      <c r="K543" s="23"/>
    </row>
    <row r="544" spans="1:12" ht="21.95" customHeight="1" x14ac:dyDescent="0.5">
      <c r="A544" s="7">
        <v>55</v>
      </c>
      <c r="B544" s="690" t="s">
        <v>2077</v>
      </c>
      <c r="C544" s="690" t="s">
        <v>419</v>
      </c>
      <c r="D544" s="692" t="s">
        <v>134</v>
      </c>
      <c r="E544" s="735">
        <v>20000</v>
      </c>
      <c r="F544" s="649"/>
      <c r="G544" s="649"/>
      <c r="H544" s="17"/>
      <c r="I544" s="5" t="s">
        <v>11</v>
      </c>
      <c r="J544" s="690" t="s">
        <v>420</v>
      </c>
      <c r="K544" s="765" t="s">
        <v>134</v>
      </c>
    </row>
    <row r="545" spans="1:12" ht="21.95" customHeight="1" x14ac:dyDescent="0.5">
      <c r="A545" s="7"/>
      <c r="B545" s="154" t="s">
        <v>1467</v>
      </c>
      <c r="C545" s="154"/>
      <c r="D545" s="124"/>
      <c r="E545" s="293" t="s">
        <v>93</v>
      </c>
      <c r="F545" s="649"/>
      <c r="G545" s="649"/>
      <c r="H545" s="17"/>
      <c r="I545" s="5" t="s">
        <v>12</v>
      </c>
      <c r="J545" s="154" t="s">
        <v>421</v>
      </c>
      <c r="K545" s="7"/>
    </row>
    <row r="546" spans="1:12" ht="21.95" customHeight="1" x14ac:dyDescent="0.5">
      <c r="A546" s="8"/>
      <c r="B546" s="183"/>
      <c r="C546" s="183"/>
      <c r="D546" s="517"/>
      <c r="E546" s="767"/>
      <c r="F546" s="650"/>
      <c r="G546" s="650"/>
      <c r="H546" s="20"/>
      <c r="I546" s="8"/>
      <c r="J546" s="154"/>
      <c r="K546" s="23"/>
    </row>
    <row r="547" spans="1:12" ht="21.95" customHeight="1" x14ac:dyDescent="0.5">
      <c r="A547" s="649">
        <v>56</v>
      </c>
      <c r="B547" s="85" t="s">
        <v>1308</v>
      </c>
      <c r="C547" s="768" t="s">
        <v>2128</v>
      </c>
      <c r="D547" s="768" t="s">
        <v>101</v>
      </c>
      <c r="E547" s="112">
        <v>150000</v>
      </c>
      <c r="F547" s="26"/>
      <c r="G547" s="26"/>
      <c r="H547" s="26"/>
      <c r="I547" s="5" t="s">
        <v>11</v>
      </c>
      <c r="J547" s="521" t="s">
        <v>1487</v>
      </c>
      <c r="K547" s="122" t="s">
        <v>134</v>
      </c>
      <c r="L547" s="1" t="s">
        <v>2228</v>
      </c>
    </row>
    <row r="548" spans="1:12" ht="21.95" customHeight="1" x14ac:dyDescent="0.5">
      <c r="A548" s="649"/>
      <c r="B548" s="85" t="s">
        <v>2431</v>
      </c>
      <c r="C548" s="768" t="s">
        <v>2129</v>
      </c>
      <c r="D548" s="768"/>
      <c r="E548" s="40" t="s">
        <v>93</v>
      </c>
      <c r="F548" s="26"/>
      <c r="G548" s="26"/>
      <c r="H548" s="26"/>
      <c r="I548" s="5" t="s">
        <v>12</v>
      </c>
      <c r="J548" s="85" t="s">
        <v>1892</v>
      </c>
      <c r="K548" s="2"/>
    </row>
    <row r="549" spans="1:12" ht="21.95" customHeight="1" x14ac:dyDescent="0.5">
      <c r="A549" s="649"/>
      <c r="B549" s="85"/>
      <c r="C549" s="768" t="s">
        <v>1018</v>
      </c>
      <c r="D549" s="768"/>
      <c r="E549" s="40"/>
      <c r="F549" s="26"/>
      <c r="G549" s="26"/>
      <c r="H549" s="26"/>
      <c r="I549" s="234"/>
      <c r="J549" s="85" t="s">
        <v>1893</v>
      </c>
      <c r="K549" s="2"/>
    </row>
    <row r="550" spans="1:12" ht="21.95" customHeight="1" x14ac:dyDescent="0.5">
      <c r="A550" s="650"/>
      <c r="B550" s="78"/>
      <c r="C550" s="710"/>
      <c r="D550" s="710"/>
      <c r="E550" s="48"/>
      <c r="F550" s="19"/>
      <c r="G550" s="19"/>
      <c r="H550" s="19"/>
      <c r="I550" s="95"/>
      <c r="J550" s="20"/>
      <c r="K550" s="3"/>
    </row>
    <row r="551" spans="1:12" ht="21.95" customHeight="1" x14ac:dyDescent="0.5">
      <c r="A551" s="649">
        <v>57</v>
      </c>
      <c r="B551" s="85" t="s">
        <v>2136</v>
      </c>
      <c r="C551" s="768" t="s">
        <v>2230</v>
      </c>
      <c r="D551" s="768" t="s">
        <v>134</v>
      </c>
      <c r="E551" s="112">
        <v>70000</v>
      </c>
      <c r="F551" s="26"/>
      <c r="G551" s="26"/>
      <c r="H551" s="26"/>
      <c r="I551" s="5" t="s">
        <v>11</v>
      </c>
      <c r="J551" s="17" t="s">
        <v>2101</v>
      </c>
      <c r="K551" s="122" t="s">
        <v>134</v>
      </c>
      <c r="L551" s="1" t="s">
        <v>2228</v>
      </c>
    </row>
    <row r="552" spans="1:12" ht="21.95" customHeight="1" x14ac:dyDescent="0.5">
      <c r="A552" s="650"/>
      <c r="B552" s="78" t="s">
        <v>2137</v>
      </c>
      <c r="C552" s="710" t="s">
        <v>1524</v>
      </c>
      <c r="D552" s="710"/>
      <c r="E552" s="48" t="s">
        <v>93</v>
      </c>
      <c r="F552" s="19"/>
      <c r="G552" s="19"/>
      <c r="H552" s="19"/>
      <c r="I552" s="5" t="s">
        <v>12</v>
      </c>
      <c r="J552" s="20" t="s">
        <v>2229</v>
      </c>
      <c r="K552" s="3"/>
    </row>
    <row r="553" spans="1:12" ht="21.95" customHeight="1" x14ac:dyDescent="0.5">
      <c r="A553" s="827" t="s">
        <v>2738</v>
      </c>
      <c r="B553" s="827"/>
      <c r="C553" s="827"/>
      <c r="D553" s="827"/>
      <c r="E553" s="827"/>
      <c r="F553" s="827"/>
      <c r="G553" s="827"/>
      <c r="H553" s="827"/>
      <c r="I553" s="827"/>
      <c r="J553" s="856" t="s">
        <v>2737</v>
      </c>
      <c r="K553" s="856"/>
      <c r="L553" s="856"/>
    </row>
    <row r="554" spans="1:12" ht="21.95" customHeight="1" x14ac:dyDescent="0.5">
      <c r="A554" s="654"/>
      <c r="B554" s="654"/>
      <c r="C554" s="654"/>
      <c r="D554" s="654"/>
      <c r="E554" s="654"/>
      <c r="F554" s="654"/>
      <c r="G554" s="654"/>
      <c r="H554" s="654"/>
      <c r="I554" s="654"/>
      <c r="J554" s="654"/>
      <c r="K554" s="654"/>
    </row>
    <row r="555" spans="1:12" ht="21.95" customHeight="1" x14ac:dyDescent="0.5">
      <c r="A555" s="924" t="s">
        <v>2763</v>
      </c>
      <c r="B555" s="924"/>
      <c r="C555" s="924"/>
      <c r="D555" s="924"/>
      <c r="E555" s="924"/>
      <c r="F555" s="924"/>
      <c r="G555" s="924"/>
      <c r="H555" s="924"/>
      <c r="I555" s="924"/>
      <c r="J555" s="924"/>
      <c r="K555" s="924"/>
    </row>
    <row r="556" spans="1:12" ht="21.95" customHeight="1" x14ac:dyDescent="0.5">
      <c r="A556" s="648"/>
      <c r="B556" s="11"/>
      <c r="C556" s="11"/>
      <c r="D556" s="31" t="s">
        <v>63</v>
      </c>
      <c r="E556" s="12" t="s">
        <v>73</v>
      </c>
      <c r="F556" s="13"/>
      <c r="G556" s="13"/>
      <c r="H556" s="14"/>
      <c r="I556" s="16" t="s">
        <v>75</v>
      </c>
      <c r="J556" s="31" t="s">
        <v>65</v>
      </c>
      <c r="K556" s="31" t="s">
        <v>69</v>
      </c>
    </row>
    <row r="557" spans="1:12" ht="21.95" customHeight="1" x14ac:dyDescent="0.5">
      <c r="A557" s="649" t="s">
        <v>61</v>
      </c>
      <c r="B557" s="649" t="s">
        <v>12</v>
      </c>
      <c r="C557" s="649" t="s">
        <v>62</v>
      </c>
      <c r="D557" s="2" t="s">
        <v>64</v>
      </c>
      <c r="E557" s="16">
        <v>2560</v>
      </c>
      <c r="F557" s="16"/>
      <c r="G557" s="16">
        <v>2561</v>
      </c>
      <c r="H557" s="16">
        <v>2562</v>
      </c>
      <c r="I557" s="26" t="s">
        <v>76</v>
      </c>
      <c r="J557" s="2" t="s">
        <v>66</v>
      </c>
      <c r="K557" s="2" t="s">
        <v>70</v>
      </c>
    </row>
    <row r="558" spans="1:12" ht="21.95" customHeight="1" x14ac:dyDescent="0.5">
      <c r="A558" s="650"/>
      <c r="B558" s="18"/>
      <c r="C558" s="18"/>
      <c r="D558" s="3"/>
      <c r="E558" s="19" t="s">
        <v>9</v>
      </c>
      <c r="F558" s="19"/>
      <c r="G558" s="19" t="s">
        <v>9</v>
      </c>
      <c r="H558" s="19" t="s">
        <v>9</v>
      </c>
      <c r="I558" s="95"/>
      <c r="J558" s="20"/>
      <c r="K558" s="20"/>
    </row>
    <row r="559" spans="1:12" ht="21.95" customHeight="1" x14ac:dyDescent="0.5">
      <c r="A559" s="31">
        <v>58</v>
      </c>
      <c r="B559" s="15" t="s">
        <v>2383</v>
      </c>
      <c r="C559" s="17" t="s">
        <v>2384</v>
      </c>
      <c r="D559" s="17" t="s">
        <v>2093</v>
      </c>
      <c r="E559" s="58">
        <v>60000</v>
      </c>
      <c r="F559" s="58"/>
      <c r="G559" s="58"/>
      <c r="H559" s="58"/>
      <c r="I559" s="5" t="s">
        <v>11</v>
      </c>
      <c r="J559" s="17" t="s">
        <v>2386</v>
      </c>
      <c r="K559" s="40" t="s">
        <v>134</v>
      </c>
    </row>
    <row r="560" spans="1:12" ht="21.95" customHeight="1" x14ac:dyDescent="0.5">
      <c r="A560" s="2"/>
      <c r="B560" s="17"/>
      <c r="C560" s="17" t="s">
        <v>2385</v>
      </c>
      <c r="D560" s="17"/>
      <c r="E560" s="40" t="s">
        <v>93</v>
      </c>
      <c r="F560" s="58"/>
      <c r="G560" s="58"/>
      <c r="H560" s="58"/>
      <c r="I560" s="5" t="s">
        <v>12</v>
      </c>
      <c r="J560" s="17" t="s">
        <v>1492</v>
      </c>
      <c r="K560" s="17"/>
    </row>
    <row r="561" spans="1:12" ht="21.95" customHeight="1" x14ac:dyDescent="0.5">
      <c r="A561" s="3"/>
      <c r="B561" s="20"/>
      <c r="C561" s="20"/>
      <c r="D561" s="20"/>
      <c r="E561" s="92"/>
      <c r="F561" s="92"/>
      <c r="G561" s="92"/>
      <c r="H561" s="92"/>
      <c r="I561" s="92"/>
      <c r="J561" s="20"/>
      <c r="K561" s="20"/>
    </row>
    <row r="562" spans="1:12" ht="21.95" customHeight="1" x14ac:dyDescent="0.5">
      <c r="A562" s="125">
        <v>59</v>
      </c>
      <c r="B562" s="154" t="s">
        <v>1402</v>
      </c>
      <c r="C562" s="524" t="s">
        <v>400</v>
      </c>
      <c r="D562" s="508" t="s">
        <v>401</v>
      </c>
      <c r="E562" s="293">
        <v>112800</v>
      </c>
      <c r="F562" s="42"/>
      <c r="G562" s="756">
        <v>112800</v>
      </c>
      <c r="H562" s="756">
        <v>112800</v>
      </c>
      <c r="I562" s="5" t="s">
        <v>11</v>
      </c>
      <c r="J562" s="154" t="s">
        <v>430</v>
      </c>
      <c r="K562" s="125" t="s">
        <v>134</v>
      </c>
    </row>
    <row r="563" spans="1:12" ht="21.95" customHeight="1" x14ac:dyDescent="0.5">
      <c r="A563" s="40"/>
      <c r="B563" s="154" t="s">
        <v>1403</v>
      </c>
      <c r="C563" s="524" t="s">
        <v>429</v>
      </c>
      <c r="D563" s="524"/>
      <c r="E563" s="293" t="s">
        <v>93</v>
      </c>
      <c r="F563" s="112"/>
      <c r="G563" s="756" t="s">
        <v>93</v>
      </c>
      <c r="H563" s="756" t="s">
        <v>93</v>
      </c>
      <c r="I563" s="5" t="s">
        <v>12</v>
      </c>
      <c r="J563" s="154" t="s">
        <v>1468</v>
      </c>
      <c r="K563" s="124"/>
    </row>
    <row r="564" spans="1:12" ht="21.95" customHeight="1" x14ac:dyDescent="0.5">
      <c r="A564" s="40"/>
      <c r="B564" s="154"/>
      <c r="C564" s="524"/>
      <c r="D564" s="524"/>
      <c r="E564" s="293"/>
      <c r="F564" s="40"/>
      <c r="G564" s="154"/>
      <c r="H564" s="154"/>
      <c r="I564" s="458"/>
      <c r="J564" s="154" t="s">
        <v>1469</v>
      </c>
      <c r="K564" s="69"/>
    </row>
    <row r="565" spans="1:12" ht="21.95" customHeight="1" x14ac:dyDescent="0.5">
      <c r="A565" s="40"/>
      <c r="B565" s="154"/>
      <c r="C565" s="524"/>
      <c r="D565" s="524"/>
      <c r="E565" s="293"/>
      <c r="F565" s="40"/>
      <c r="G565" s="154"/>
      <c r="H565" s="154"/>
      <c r="I565" s="458"/>
      <c r="J565" s="154" t="s">
        <v>97</v>
      </c>
      <c r="K565" s="769"/>
    </row>
    <row r="566" spans="1:12" ht="21.95" customHeight="1" x14ac:dyDescent="0.5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</row>
    <row r="567" spans="1:12" ht="21.95" customHeight="1" x14ac:dyDescent="0.5">
      <c r="A567" s="40">
        <v>60</v>
      </c>
      <c r="B567" s="273" t="s">
        <v>2080</v>
      </c>
      <c r="C567" s="154" t="s">
        <v>400</v>
      </c>
      <c r="D567" s="408" t="s">
        <v>401</v>
      </c>
      <c r="E567" s="293">
        <v>112800</v>
      </c>
      <c r="F567" s="40"/>
      <c r="G567" s="154"/>
      <c r="H567" s="154"/>
      <c r="I567" s="5" t="s">
        <v>11</v>
      </c>
      <c r="J567" s="692" t="s">
        <v>2081</v>
      </c>
      <c r="K567" s="125" t="s">
        <v>134</v>
      </c>
    </row>
    <row r="568" spans="1:12" ht="21.95" customHeight="1" x14ac:dyDescent="0.5">
      <c r="A568" s="40"/>
      <c r="B568" s="273"/>
      <c r="C568" s="154" t="s">
        <v>1845</v>
      </c>
      <c r="D568" s="408"/>
      <c r="E568" s="293" t="s">
        <v>93</v>
      </c>
      <c r="F568" s="40"/>
      <c r="G568" s="154"/>
      <c r="H568" s="154"/>
      <c r="I568" s="5" t="s">
        <v>12</v>
      </c>
      <c r="J568" s="124" t="s">
        <v>2082</v>
      </c>
      <c r="K568" s="125"/>
    </row>
    <row r="569" spans="1:12" ht="21.95" customHeight="1" x14ac:dyDescent="0.5">
      <c r="A569" s="40"/>
      <c r="B569" s="273"/>
      <c r="C569" s="154"/>
      <c r="D569" s="408"/>
      <c r="E569" s="293"/>
      <c r="F569" s="40"/>
      <c r="G569" s="154"/>
      <c r="H569" s="154"/>
      <c r="I569" s="458"/>
      <c r="J569" s="124" t="s">
        <v>2083</v>
      </c>
      <c r="K569" s="125"/>
    </row>
    <row r="570" spans="1:12" ht="21.95" customHeight="1" x14ac:dyDescent="0.5">
      <c r="A570" s="48"/>
      <c r="B570" s="183"/>
      <c r="C570" s="770"/>
      <c r="D570" s="770"/>
      <c r="E570" s="771"/>
      <c r="F570" s="48"/>
      <c r="G570" s="183"/>
      <c r="H570" s="183"/>
      <c r="I570" s="266"/>
      <c r="J570" s="183"/>
      <c r="K570" s="699"/>
    </row>
    <row r="571" spans="1:12" ht="21.95" customHeight="1" x14ac:dyDescent="0.5">
      <c r="A571" s="40">
        <v>61</v>
      </c>
      <c r="B571" s="772" t="s">
        <v>2089</v>
      </c>
      <c r="C571" s="690" t="s">
        <v>2084</v>
      </c>
      <c r="D571" s="773" t="s">
        <v>399</v>
      </c>
      <c r="E571" s="735">
        <v>500000</v>
      </c>
      <c r="F571" s="40"/>
      <c r="G571" s="154"/>
      <c r="H571" s="154"/>
      <c r="I571" s="5" t="s">
        <v>11</v>
      </c>
      <c r="J571" s="692" t="s">
        <v>2086</v>
      </c>
      <c r="K571" s="268" t="s">
        <v>134</v>
      </c>
    </row>
    <row r="572" spans="1:12" ht="21.95" customHeight="1" x14ac:dyDescent="0.5">
      <c r="A572" s="40"/>
      <c r="B572" s="154" t="s">
        <v>2090</v>
      </c>
      <c r="C572" s="154" t="s">
        <v>2085</v>
      </c>
      <c r="D572" s="125" t="s">
        <v>2559</v>
      </c>
      <c r="E572" s="293" t="s">
        <v>93</v>
      </c>
      <c r="F572" s="40"/>
      <c r="G572" s="154"/>
      <c r="H572" s="154"/>
      <c r="I572" s="5" t="s">
        <v>12</v>
      </c>
      <c r="J572" s="124" t="s">
        <v>2087</v>
      </c>
      <c r="K572" s="125"/>
    </row>
    <row r="573" spans="1:12" ht="21.95" customHeight="1" x14ac:dyDescent="0.5">
      <c r="A573" s="40"/>
      <c r="B573" s="154" t="s">
        <v>2459</v>
      </c>
      <c r="C573" s="154"/>
      <c r="D573" s="125"/>
      <c r="E573" s="293"/>
      <c r="F573" s="40"/>
      <c r="G573" s="154"/>
      <c r="H573" s="154"/>
      <c r="I573" s="458"/>
      <c r="J573" s="124" t="s">
        <v>2088</v>
      </c>
      <c r="K573" s="125"/>
    </row>
    <row r="574" spans="1:12" ht="21.95" customHeight="1" x14ac:dyDescent="0.5">
      <c r="A574" s="40"/>
      <c r="B574" s="273" t="s">
        <v>104</v>
      </c>
      <c r="C574" s="154"/>
      <c r="D574" s="408"/>
      <c r="E574" s="293"/>
      <c r="F574" s="40"/>
      <c r="G574" s="154"/>
      <c r="H574" s="154"/>
      <c r="I574" s="458"/>
      <c r="J574" s="124"/>
      <c r="K574" s="125"/>
    </row>
    <row r="575" spans="1:12" ht="21.95" customHeight="1" x14ac:dyDescent="0.5">
      <c r="A575" s="48"/>
      <c r="B575" s="625"/>
      <c r="C575" s="154"/>
      <c r="D575" s="408"/>
      <c r="E575" s="293"/>
      <c r="F575" s="40"/>
      <c r="G575" s="154"/>
      <c r="H575" s="154"/>
      <c r="I575" s="458"/>
      <c r="J575" s="124"/>
      <c r="K575" s="125"/>
    </row>
    <row r="576" spans="1:12" ht="21.95" customHeight="1" x14ac:dyDescent="0.5">
      <c r="A576" s="827" t="s">
        <v>2738</v>
      </c>
      <c r="B576" s="827"/>
      <c r="C576" s="827"/>
      <c r="D576" s="827"/>
      <c r="E576" s="827"/>
      <c r="F576" s="827"/>
      <c r="G576" s="827"/>
      <c r="H576" s="827"/>
      <c r="I576" s="827"/>
      <c r="J576" s="856" t="s">
        <v>2737</v>
      </c>
      <c r="K576" s="856"/>
      <c r="L576" s="856"/>
    </row>
    <row r="577" spans="1:11" ht="21.95" customHeight="1" x14ac:dyDescent="0.5">
      <c r="J577" s="639"/>
      <c r="K577" s="639"/>
    </row>
    <row r="578" spans="1:11" ht="21.95" customHeight="1" x14ac:dyDescent="0.5">
      <c r="A578" s="924" t="s">
        <v>2764</v>
      </c>
      <c r="B578" s="924"/>
      <c r="C578" s="924"/>
      <c r="D578" s="924"/>
      <c r="E578" s="924"/>
      <c r="F578" s="924"/>
      <c r="G578" s="924"/>
      <c r="H578" s="924"/>
      <c r="I578" s="924"/>
      <c r="J578" s="924"/>
      <c r="K578" s="924"/>
    </row>
    <row r="579" spans="1:11" ht="21.95" customHeight="1" x14ac:dyDescent="0.5">
      <c r="A579" s="648"/>
      <c r="B579" s="11"/>
      <c r="C579" s="11"/>
      <c r="D579" s="31" t="s">
        <v>63</v>
      </c>
      <c r="E579" s="12" t="s">
        <v>73</v>
      </c>
      <c r="F579" s="13"/>
      <c r="G579" s="13"/>
      <c r="H579" s="14"/>
      <c r="I579" s="16" t="s">
        <v>75</v>
      </c>
      <c r="J579" s="31" t="s">
        <v>65</v>
      </c>
      <c r="K579" s="31" t="s">
        <v>69</v>
      </c>
    </row>
    <row r="580" spans="1:11" ht="21.95" customHeight="1" x14ac:dyDescent="0.5">
      <c r="A580" s="649" t="s">
        <v>61</v>
      </c>
      <c r="B580" s="649" t="s">
        <v>12</v>
      </c>
      <c r="C580" s="649" t="s">
        <v>62</v>
      </c>
      <c r="D580" s="2" t="s">
        <v>64</v>
      </c>
      <c r="E580" s="16">
        <v>2560</v>
      </c>
      <c r="F580" s="16"/>
      <c r="G580" s="16">
        <v>2561</v>
      </c>
      <c r="H580" s="16">
        <v>2562</v>
      </c>
      <c r="I580" s="26" t="s">
        <v>76</v>
      </c>
      <c r="J580" s="2" t="s">
        <v>66</v>
      </c>
      <c r="K580" s="2" t="s">
        <v>70</v>
      </c>
    </row>
    <row r="581" spans="1:11" ht="21.95" customHeight="1" x14ac:dyDescent="0.5">
      <c r="A581" s="650"/>
      <c r="B581" s="18"/>
      <c r="C581" s="18"/>
      <c r="D581" s="3"/>
      <c r="E581" s="19" t="s">
        <v>9</v>
      </c>
      <c r="F581" s="19"/>
      <c r="G581" s="19" t="s">
        <v>9</v>
      </c>
      <c r="H581" s="19" t="s">
        <v>9</v>
      </c>
      <c r="I581" s="95"/>
      <c r="J581" s="20"/>
      <c r="K581" s="20"/>
    </row>
    <row r="582" spans="1:11" ht="21.95" customHeight="1" x14ac:dyDescent="0.5">
      <c r="A582" s="31">
        <v>62</v>
      </c>
      <c r="B582" s="154" t="s">
        <v>2078</v>
      </c>
      <c r="C582" s="524" t="s">
        <v>1400</v>
      </c>
      <c r="D582" s="124" t="s">
        <v>140</v>
      </c>
      <c r="E582" s="293">
        <v>100000</v>
      </c>
      <c r="F582" s="649"/>
      <c r="G582" s="649"/>
      <c r="H582" s="17"/>
      <c r="I582" s="5" t="s">
        <v>11</v>
      </c>
      <c r="J582" s="154" t="s">
        <v>1398</v>
      </c>
      <c r="K582" s="766" t="s">
        <v>134</v>
      </c>
    </row>
    <row r="583" spans="1:11" ht="21.95" customHeight="1" x14ac:dyDescent="0.5">
      <c r="A583" s="2"/>
      <c r="B583" s="154" t="s">
        <v>1467</v>
      </c>
      <c r="C583" s="524" t="s">
        <v>1401</v>
      </c>
      <c r="D583" s="124"/>
      <c r="E583" s="293" t="s">
        <v>93</v>
      </c>
      <c r="F583" s="649"/>
      <c r="G583" s="649"/>
      <c r="H583" s="17"/>
      <c r="I583" s="5" t="s">
        <v>12</v>
      </c>
      <c r="J583" s="154" t="s">
        <v>1399</v>
      </c>
      <c r="K583" s="7"/>
    </row>
    <row r="584" spans="1:11" ht="21.95" customHeight="1" x14ac:dyDescent="0.5">
      <c r="A584" s="2"/>
      <c r="B584" s="154"/>
      <c r="C584" s="154" t="s">
        <v>432</v>
      </c>
      <c r="D584" s="124"/>
      <c r="E584" s="293"/>
      <c r="F584" s="649"/>
      <c r="G584" s="649"/>
      <c r="H584" s="17"/>
      <c r="I584" s="7"/>
      <c r="J584" s="154"/>
      <c r="K584" s="143"/>
    </row>
    <row r="585" spans="1:11" ht="21.95" customHeight="1" x14ac:dyDescent="0.5">
      <c r="A585" s="650"/>
      <c r="B585" s="18"/>
      <c r="C585" s="415"/>
      <c r="D585" s="309"/>
      <c r="E585" s="19"/>
      <c r="F585" s="19"/>
      <c r="G585" s="19"/>
      <c r="H585" s="19"/>
      <c r="I585" s="95"/>
      <c r="J585" s="84"/>
      <c r="K585" s="84"/>
    </row>
    <row r="586" spans="1:11" ht="21.95" customHeight="1" x14ac:dyDescent="0.5">
      <c r="A586" s="2">
        <v>63</v>
      </c>
      <c r="B586" s="154" t="s">
        <v>2091</v>
      </c>
      <c r="C586" s="524" t="s">
        <v>2092</v>
      </c>
      <c r="D586" s="508" t="s">
        <v>2093</v>
      </c>
      <c r="E586" s="293">
        <v>30000</v>
      </c>
      <c r="F586" s="649"/>
      <c r="G586" s="649"/>
      <c r="H586" s="17"/>
      <c r="I586" s="5" t="s">
        <v>11</v>
      </c>
      <c r="J586" s="690" t="s">
        <v>2097</v>
      </c>
      <c r="K586" s="766" t="s">
        <v>134</v>
      </c>
    </row>
    <row r="587" spans="1:11" ht="21.95" customHeight="1" x14ac:dyDescent="0.5">
      <c r="A587" s="2"/>
      <c r="B587" s="154" t="s">
        <v>1467</v>
      </c>
      <c r="C587" s="524"/>
      <c r="D587" s="508"/>
      <c r="E587" s="293" t="s">
        <v>93</v>
      </c>
      <c r="F587" s="649"/>
      <c r="G587" s="649"/>
      <c r="H587" s="17"/>
      <c r="I587" s="5" t="s">
        <v>12</v>
      </c>
      <c r="J587" s="154" t="s">
        <v>132</v>
      </c>
      <c r="K587" s="143"/>
    </row>
    <row r="588" spans="1:11" ht="21.95" customHeight="1" x14ac:dyDescent="0.5">
      <c r="A588" s="3"/>
      <c r="B588" s="183"/>
      <c r="C588" s="770"/>
      <c r="D588" s="514"/>
      <c r="E588" s="771"/>
      <c r="F588" s="650"/>
      <c r="G588" s="650"/>
      <c r="H588" s="20"/>
      <c r="I588" s="363"/>
      <c r="J588" s="183"/>
      <c r="K588" s="144"/>
    </row>
    <row r="589" spans="1:11" ht="21.95" customHeight="1" x14ac:dyDescent="0.5">
      <c r="A589" s="2">
        <v>64</v>
      </c>
      <c r="B589" s="154" t="s">
        <v>2094</v>
      </c>
      <c r="C589" s="524" t="s">
        <v>2095</v>
      </c>
      <c r="D589" s="508" t="s">
        <v>2096</v>
      </c>
      <c r="E589" s="293">
        <v>10000</v>
      </c>
      <c r="F589" s="649"/>
      <c r="G589" s="649"/>
      <c r="H589" s="17"/>
      <c r="I589" s="5" t="s">
        <v>11</v>
      </c>
      <c r="J589" s="154" t="s">
        <v>810</v>
      </c>
      <c r="K589" s="766" t="s">
        <v>134</v>
      </c>
    </row>
    <row r="590" spans="1:11" ht="21.95" customHeight="1" x14ac:dyDescent="0.5">
      <c r="A590" s="2"/>
      <c r="B590" s="154" t="s">
        <v>1467</v>
      </c>
      <c r="C590" s="524"/>
      <c r="D590" s="508"/>
      <c r="E590" s="293" t="s">
        <v>93</v>
      </c>
      <c r="F590" s="649"/>
      <c r="G590" s="649"/>
      <c r="H590" s="17"/>
      <c r="I590" s="5" t="s">
        <v>12</v>
      </c>
      <c r="J590" s="154" t="s">
        <v>2098</v>
      </c>
      <c r="K590" s="143"/>
    </row>
    <row r="591" spans="1:11" ht="21.95" customHeight="1" x14ac:dyDescent="0.5">
      <c r="A591" s="3"/>
      <c r="B591" s="183"/>
      <c r="C591" s="770"/>
      <c r="D591" s="514"/>
      <c r="E591" s="771"/>
      <c r="F591" s="650"/>
      <c r="G591" s="650"/>
      <c r="H591" s="20"/>
      <c r="I591" s="20"/>
      <c r="J591" s="625"/>
      <c r="K591" s="144"/>
    </row>
    <row r="592" spans="1:11" ht="21.95" customHeight="1" x14ac:dyDescent="0.5">
      <c r="A592" s="2">
        <v>65</v>
      </c>
      <c r="B592" s="154" t="s">
        <v>2099</v>
      </c>
      <c r="C592" s="524" t="s">
        <v>2100</v>
      </c>
      <c r="D592" s="508" t="s">
        <v>101</v>
      </c>
      <c r="E592" s="293">
        <v>50000</v>
      </c>
      <c r="F592" s="649"/>
      <c r="G592" s="649"/>
      <c r="H592" s="17"/>
      <c r="I592" s="5" t="s">
        <v>11</v>
      </c>
      <c r="J592" s="690" t="s">
        <v>2101</v>
      </c>
      <c r="K592" s="766" t="s">
        <v>134</v>
      </c>
    </row>
    <row r="593" spans="1:12" ht="21.95" customHeight="1" x14ac:dyDescent="0.5">
      <c r="A593" s="2"/>
      <c r="B593" s="154" t="s">
        <v>1467</v>
      </c>
      <c r="C593" s="524" t="s">
        <v>1845</v>
      </c>
      <c r="D593" s="508" t="s">
        <v>2564</v>
      </c>
      <c r="E593" s="293" t="s">
        <v>93</v>
      </c>
      <c r="F593" s="649"/>
      <c r="G593" s="649"/>
      <c r="H593" s="17"/>
      <c r="I593" s="5" t="s">
        <v>12</v>
      </c>
      <c r="J593" s="154" t="s">
        <v>2102</v>
      </c>
      <c r="K593" s="143"/>
    </row>
    <row r="594" spans="1:12" ht="21.95" customHeight="1" x14ac:dyDescent="0.5">
      <c r="A594" s="2"/>
      <c r="B594" s="154"/>
      <c r="C594" s="524"/>
      <c r="D594" s="508"/>
      <c r="E594" s="293"/>
      <c r="F594" s="649"/>
      <c r="G594" s="649"/>
      <c r="H594" s="17"/>
      <c r="I594" s="20"/>
      <c r="J594" s="154"/>
      <c r="K594" s="143"/>
    </row>
    <row r="595" spans="1:12" ht="21.95" customHeight="1" x14ac:dyDescent="0.5">
      <c r="A595" s="31">
        <v>66</v>
      </c>
      <c r="B595" s="690" t="s">
        <v>2079</v>
      </c>
      <c r="C595" s="723" t="s">
        <v>433</v>
      </c>
      <c r="D595" s="774" t="s">
        <v>394</v>
      </c>
      <c r="E595" s="735">
        <v>23000</v>
      </c>
      <c r="F595" s="648"/>
      <c r="G595" s="648"/>
      <c r="H595" s="15"/>
      <c r="I595" s="5" t="s">
        <v>11</v>
      </c>
      <c r="J595" s="690" t="s">
        <v>434</v>
      </c>
      <c r="K595" s="268" t="s">
        <v>134</v>
      </c>
    </row>
    <row r="596" spans="1:12" ht="21.95" customHeight="1" x14ac:dyDescent="0.5">
      <c r="A596" s="2"/>
      <c r="B596" s="154" t="s">
        <v>2460</v>
      </c>
      <c r="C596" s="154"/>
      <c r="D596" s="125"/>
      <c r="E596" s="293" t="s">
        <v>93</v>
      </c>
      <c r="F596" s="649"/>
      <c r="G596" s="649"/>
      <c r="H596" s="17"/>
      <c r="I596" s="5" t="s">
        <v>12</v>
      </c>
      <c r="J596" s="154" t="s">
        <v>435</v>
      </c>
      <c r="K596" s="154"/>
    </row>
    <row r="597" spans="1:12" ht="21.95" customHeight="1" x14ac:dyDescent="0.5">
      <c r="A597" s="2"/>
      <c r="B597" s="154" t="s">
        <v>1467</v>
      </c>
      <c r="C597" s="154"/>
      <c r="D597" s="125"/>
      <c r="E597" s="293"/>
      <c r="F597" s="649"/>
      <c r="G597" s="649"/>
      <c r="H597" s="17"/>
      <c r="I597" s="7"/>
      <c r="J597" s="154"/>
      <c r="K597" s="154"/>
    </row>
    <row r="598" spans="1:12" ht="21.95" customHeight="1" x14ac:dyDescent="0.5">
      <c r="A598" s="3"/>
      <c r="B598" s="183"/>
      <c r="C598" s="183"/>
      <c r="D598" s="126"/>
      <c r="E598" s="771"/>
      <c r="F598" s="650"/>
      <c r="G598" s="650"/>
      <c r="H598" s="20"/>
      <c r="I598" s="20"/>
      <c r="J598" s="183"/>
      <c r="K598" s="183"/>
    </row>
    <row r="599" spans="1:12" ht="21.95" customHeight="1" x14ac:dyDescent="0.5">
      <c r="A599" s="827" t="s">
        <v>2738</v>
      </c>
      <c r="B599" s="827"/>
      <c r="C599" s="827"/>
      <c r="D599" s="827"/>
      <c r="E599" s="827"/>
      <c r="F599" s="827"/>
      <c r="G599" s="827"/>
      <c r="H599" s="827"/>
      <c r="I599" s="827"/>
      <c r="J599" s="856" t="s">
        <v>2737</v>
      </c>
      <c r="K599" s="856"/>
      <c r="L599" s="856"/>
    </row>
    <row r="600" spans="1:12" ht="21.95" customHeight="1" x14ac:dyDescent="0.5">
      <c r="J600" s="639"/>
      <c r="K600" s="639"/>
    </row>
    <row r="601" spans="1:12" ht="21.95" customHeight="1" x14ac:dyDescent="0.5">
      <c r="A601" s="924" t="s">
        <v>2765</v>
      </c>
      <c r="B601" s="924"/>
      <c r="C601" s="924"/>
      <c r="D601" s="924"/>
      <c r="E601" s="924"/>
      <c r="F601" s="924"/>
      <c r="G601" s="924"/>
      <c r="H601" s="924"/>
      <c r="I601" s="924"/>
      <c r="J601" s="924"/>
      <c r="K601" s="924"/>
    </row>
    <row r="602" spans="1:12" ht="21.95" customHeight="1" x14ac:dyDescent="0.5">
      <c r="A602" s="648"/>
      <c r="B602" s="11"/>
      <c r="C602" s="11"/>
      <c r="D602" s="31" t="s">
        <v>63</v>
      </c>
      <c r="E602" s="12" t="s">
        <v>73</v>
      </c>
      <c r="F602" s="13"/>
      <c r="G602" s="13"/>
      <c r="H602" s="14"/>
      <c r="I602" s="16" t="s">
        <v>75</v>
      </c>
      <c r="J602" s="31" t="s">
        <v>65</v>
      </c>
      <c r="K602" s="31" t="s">
        <v>69</v>
      </c>
    </row>
    <row r="603" spans="1:12" ht="21.95" customHeight="1" x14ac:dyDescent="0.5">
      <c r="A603" s="649" t="s">
        <v>61</v>
      </c>
      <c r="B603" s="649" t="s">
        <v>12</v>
      </c>
      <c r="C603" s="649" t="s">
        <v>62</v>
      </c>
      <c r="D603" s="2" t="s">
        <v>64</v>
      </c>
      <c r="E603" s="16">
        <v>2560</v>
      </c>
      <c r="F603" s="16"/>
      <c r="G603" s="16">
        <v>2561</v>
      </c>
      <c r="H603" s="16">
        <v>2562</v>
      </c>
      <c r="I603" s="26" t="s">
        <v>76</v>
      </c>
      <c r="J603" s="2" t="s">
        <v>66</v>
      </c>
      <c r="K603" s="2" t="s">
        <v>70</v>
      </c>
    </row>
    <row r="604" spans="1:12" ht="21.95" customHeight="1" x14ac:dyDescent="0.5">
      <c r="A604" s="650"/>
      <c r="B604" s="18"/>
      <c r="C604" s="18"/>
      <c r="D604" s="3"/>
      <c r="E604" s="19" t="s">
        <v>9</v>
      </c>
      <c r="F604" s="19"/>
      <c r="G604" s="19" t="s">
        <v>9</v>
      </c>
      <c r="H604" s="19" t="s">
        <v>9</v>
      </c>
      <c r="I604" s="95"/>
      <c r="J604" s="20"/>
      <c r="K604" s="20"/>
    </row>
    <row r="605" spans="1:12" ht="21.95" customHeight="1" x14ac:dyDescent="0.5">
      <c r="A605" s="31">
        <v>67</v>
      </c>
      <c r="B605" s="154" t="s">
        <v>2122</v>
      </c>
      <c r="C605" s="154" t="s">
        <v>2123</v>
      </c>
      <c r="D605" s="124" t="s">
        <v>2125</v>
      </c>
      <c r="E605" s="293">
        <v>18000</v>
      </c>
      <c r="F605" s="649"/>
      <c r="G605" s="649"/>
      <c r="H605" s="17"/>
      <c r="I605" s="5" t="s">
        <v>11</v>
      </c>
      <c r="J605" s="154" t="s">
        <v>2127</v>
      </c>
      <c r="K605" s="268" t="s">
        <v>134</v>
      </c>
    </row>
    <row r="606" spans="1:12" ht="21.95" customHeight="1" x14ac:dyDescent="0.5">
      <c r="A606" s="2"/>
      <c r="B606" s="154"/>
      <c r="C606" s="154" t="s">
        <v>2124</v>
      </c>
      <c r="D606" s="124" t="s">
        <v>2126</v>
      </c>
      <c r="E606" s="293" t="s">
        <v>93</v>
      </c>
      <c r="F606" s="649"/>
      <c r="G606" s="649"/>
      <c r="H606" s="17"/>
      <c r="I606" s="5" t="s">
        <v>12</v>
      </c>
      <c r="J606" s="154" t="s">
        <v>2337</v>
      </c>
      <c r="K606" s="154"/>
    </row>
    <row r="607" spans="1:12" ht="21.95" customHeight="1" x14ac:dyDescent="0.5">
      <c r="A607" s="2"/>
      <c r="B607" s="154"/>
      <c r="C607" s="154"/>
      <c r="D607" s="125"/>
      <c r="E607" s="293"/>
      <c r="F607" s="649"/>
      <c r="G607" s="649"/>
      <c r="H607" s="17"/>
      <c r="I607" s="17"/>
      <c r="J607" s="154" t="s">
        <v>2205</v>
      </c>
      <c r="K607" s="154"/>
    </row>
    <row r="608" spans="1:12" ht="21.95" customHeight="1" x14ac:dyDescent="0.5">
      <c r="A608" s="650"/>
      <c r="B608" s="18"/>
      <c r="C608" s="18"/>
      <c r="D608" s="3"/>
      <c r="E608" s="19"/>
      <c r="F608" s="19"/>
      <c r="G608" s="19"/>
      <c r="H608" s="19"/>
      <c r="I608" s="95"/>
      <c r="J608" s="20"/>
      <c r="K608" s="17"/>
    </row>
    <row r="609" spans="1:12" ht="21.95" customHeight="1" x14ac:dyDescent="0.5">
      <c r="A609" s="2">
        <v>68</v>
      </c>
      <c r="B609" s="154" t="s">
        <v>2103</v>
      </c>
      <c r="C609" s="154" t="s">
        <v>2104</v>
      </c>
      <c r="D609" s="124" t="s">
        <v>2105</v>
      </c>
      <c r="E609" s="293">
        <v>60000</v>
      </c>
      <c r="F609" s="649"/>
      <c r="G609" s="649"/>
      <c r="H609" s="17"/>
      <c r="I609" s="5" t="s">
        <v>11</v>
      </c>
      <c r="J609" s="154" t="s">
        <v>2108</v>
      </c>
      <c r="K609" s="268" t="s">
        <v>134</v>
      </c>
    </row>
    <row r="610" spans="1:12" ht="21.95" customHeight="1" x14ac:dyDescent="0.5">
      <c r="A610" s="2"/>
      <c r="B610" s="154" t="s">
        <v>1467</v>
      </c>
      <c r="C610" s="154" t="s">
        <v>257</v>
      </c>
      <c r="D610" s="124" t="s">
        <v>2106</v>
      </c>
      <c r="E610" s="293" t="s">
        <v>93</v>
      </c>
      <c r="F610" s="649"/>
      <c r="G610" s="649"/>
      <c r="H610" s="17"/>
      <c r="I610" s="5" t="s">
        <v>12</v>
      </c>
      <c r="J610" s="154" t="s">
        <v>2107</v>
      </c>
      <c r="K610" s="154"/>
    </row>
    <row r="611" spans="1:12" ht="21.95" customHeight="1" x14ac:dyDescent="0.5">
      <c r="A611" s="3"/>
      <c r="B611" s="183"/>
      <c r="C611" s="183"/>
      <c r="D611" s="126"/>
      <c r="E611" s="771"/>
      <c r="F611" s="650"/>
      <c r="G611" s="650"/>
      <c r="H611" s="20"/>
      <c r="I611" s="20"/>
      <c r="J611" s="183"/>
      <c r="K611" s="154"/>
    </row>
    <row r="612" spans="1:12" ht="21.95" customHeight="1" x14ac:dyDescent="0.5">
      <c r="A612" s="2">
        <v>69</v>
      </c>
      <c r="B612" s="154" t="s">
        <v>2130</v>
      </c>
      <c r="C612" s="154" t="s">
        <v>2132</v>
      </c>
      <c r="D612" s="124" t="s">
        <v>2133</v>
      </c>
      <c r="E612" s="293">
        <v>10000</v>
      </c>
      <c r="F612" s="649"/>
      <c r="G612" s="649"/>
      <c r="H612" s="17"/>
      <c r="I612" s="5" t="s">
        <v>11</v>
      </c>
      <c r="J612" s="154" t="s">
        <v>2134</v>
      </c>
      <c r="K612" s="268" t="s">
        <v>134</v>
      </c>
    </row>
    <row r="613" spans="1:12" ht="21.95" customHeight="1" x14ac:dyDescent="0.5">
      <c r="A613" s="2"/>
      <c r="B613" s="154" t="s">
        <v>2131</v>
      </c>
      <c r="C613" s="154"/>
      <c r="D613" s="125"/>
      <c r="E613" s="293" t="s">
        <v>93</v>
      </c>
      <c r="F613" s="649"/>
      <c r="G613" s="649"/>
      <c r="H613" s="17"/>
      <c r="I613" s="5" t="s">
        <v>12</v>
      </c>
      <c r="J613" s="154" t="s">
        <v>2135</v>
      </c>
      <c r="K613" s="154"/>
    </row>
    <row r="614" spans="1:12" ht="21.95" customHeight="1" x14ac:dyDescent="0.5">
      <c r="A614" s="3"/>
      <c r="B614" s="183"/>
      <c r="C614" s="183"/>
      <c r="D614" s="126"/>
      <c r="E614" s="771"/>
      <c r="F614" s="650"/>
      <c r="G614" s="650"/>
      <c r="H614" s="20"/>
      <c r="I614" s="20"/>
      <c r="J614" s="183"/>
      <c r="K614" s="183"/>
    </row>
    <row r="615" spans="1:12" ht="21.95" customHeight="1" x14ac:dyDescent="0.5">
      <c r="A615" s="2">
        <v>70</v>
      </c>
      <c r="B615" s="154" t="s">
        <v>2339</v>
      </c>
      <c r="C615" s="154" t="s">
        <v>2340</v>
      </c>
      <c r="D615" s="124" t="s">
        <v>2342</v>
      </c>
      <c r="E615" s="293">
        <v>680000</v>
      </c>
      <c r="F615" s="649"/>
      <c r="G615" s="649"/>
      <c r="H615" s="17"/>
      <c r="I615" s="5" t="s">
        <v>11</v>
      </c>
      <c r="J615" s="154" t="s">
        <v>2344</v>
      </c>
      <c r="K615" s="268" t="s">
        <v>134</v>
      </c>
    </row>
    <row r="616" spans="1:12" ht="21.95" customHeight="1" x14ac:dyDescent="0.5">
      <c r="A616" s="2"/>
      <c r="B616" s="154" t="s">
        <v>2347</v>
      </c>
      <c r="C616" s="154" t="s">
        <v>2341</v>
      </c>
      <c r="D616" s="124" t="s">
        <v>2343</v>
      </c>
      <c r="E616" s="293" t="s">
        <v>93</v>
      </c>
      <c r="F616" s="649"/>
      <c r="G616" s="649"/>
      <c r="H616" s="17"/>
      <c r="I616" s="5" t="s">
        <v>12</v>
      </c>
      <c r="J616" s="154" t="s">
        <v>2341</v>
      </c>
      <c r="K616" s="154"/>
    </row>
    <row r="617" spans="1:12" ht="21.95" customHeight="1" x14ac:dyDescent="0.5">
      <c r="A617" s="3"/>
      <c r="B617" s="183"/>
      <c r="C617" s="183"/>
      <c r="D617" s="126"/>
      <c r="E617" s="771"/>
      <c r="F617" s="650"/>
      <c r="G617" s="650"/>
      <c r="H617" s="20"/>
      <c r="I617" s="20"/>
      <c r="J617" s="183"/>
      <c r="K617" s="154"/>
    </row>
    <row r="618" spans="1:12" ht="21.95" customHeight="1" x14ac:dyDescent="0.5">
      <c r="A618" s="2">
        <v>71</v>
      </c>
      <c r="B618" s="154" t="s">
        <v>2345</v>
      </c>
      <c r="C618" s="154" t="s">
        <v>2340</v>
      </c>
      <c r="D618" s="154" t="s">
        <v>2349</v>
      </c>
      <c r="E618" s="293">
        <v>100000</v>
      </c>
      <c r="F618" s="649"/>
      <c r="G618" s="649"/>
      <c r="H618" s="17"/>
      <c r="I618" s="5" t="s">
        <v>11</v>
      </c>
      <c r="J618" s="154" t="s">
        <v>2344</v>
      </c>
      <c r="K618" s="268" t="s">
        <v>134</v>
      </c>
    </row>
    <row r="619" spans="1:12" ht="21.95" customHeight="1" x14ac:dyDescent="0.5">
      <c r="A619" s="2"/>
      <c r="B619" s="154" t="s">
        <v>2346</v>
      </c>
      <c r="C619" s="154" t="s">
        <v>2341</v>
      </c>
      <c r="D619" s="154" t="s">
        <v>2350</v>
      </c>
      <c r="E619" s="293" t="s">
        <v>93</v>
      </c>
      <c r="F619" s="649"/>
      <c r="G619" s="649"/>
      <c r="H619" s="17"/>
      <c r="I619" s="5" t="s">
        <v>12</v>
      </c>
      <c r="J619" s="154" t="s">
        <v>2341</v>
      </c>
      <c r="K619" s="154"/>
    </row>
    <row r="620" spans="1:12" ht="21.95" customHeight="1" x14ac:dyDescent="0.5">
      <c r="A620" s="2"/>
      <c r="B620" s="154" t="s">
        <v>2348</v>
      </c>
      <c r="C620" s="154"/>
      <c r="D620" s="154" t="s">
        <v>2351</v>
      </c>
      <c r="E620" s="293"/>
      <c r="F620" s="649"/>
      <c r="G620" s="649"/>
      <c r="H620" s="17"/>
      <c r="I620" s="17"/>
      <c r="J620" s="154"/>
      <c r="K620" s="154"/>
    </row>
    <row r="621" spans="1:12" ht="21.95" customHeight="1" x14ac:dyDescent="0.5">
      <c r="A621" s="3"/>
      <c r="B621" s="183"/>
      <c r="C621" s="183"/>
      <c r="D621" s="183" t="s">
        <v>2352</v>
      </c>
      <c r="E621" s="771"/>
      <c r="F621" s="650"/>
      <c r="G621" s="650"/>
      <c r="H621" s="20"/>
      <c r="I621" s="20"/>
      <c r="J621" s="183"/>
      <c r="K621" s="183"/>
    </row>
    <row r="622" spans="1:12" ht="21.95" customHeight="1" x14ac:dyDescent="0.5">
      <c r="A622" s="827" t="s">
        <v>2738</v>
      </c>
      <c r="B622" s="827"/>
      <c r="C622" s="827"/>
      <c r="D622" s="827"/>
      <c r="E622" s="827"/>
      <c r="F622" s="827"/>
      <c r="G622" s="827"/>
      <c r="H622" s="827"/>
      <c r="I622" s="827"/>
      <c r="J622" s="856" t="s">
        <v>2737</v>
      </c>
      <c r="K622" s="856"/>
      <c r="L622" s="856"/>
    </row>
    <row r="623" spans="1:12" ht="21.95" customHeight="1" x14ac:dyDescent="0.5">
      <c r="A623" s="954"/>
      <c r="B623" s="954"/>
      <c r="C623" s="954"/>
      <c r="D623" s="954"/>
      <c r="E623" s="954"/>
      <c r="F623" s="954"/>
      <c r="G623" s="954"/>
      <c r="H623" s="954"/>
      <c r="I623" s="954"/>
      <c r="J623" s="954"/>
      <c r="K623" s="954"/>
    </row>
    <row r="624" spans="1:12" ht="21.95" customHeight="1" x14ac:dyDescent="0.5">
      <c r="A624" s="924" t="s">
        <v>2766</v>
      </c>
      <c r="B624" s="924"/>
      <c r="C624" s="924"/>
      <c r="D624" s="924"/>
      <c r="E624" s="924"/>
      <c r="F624" s="924"/>
      <c r="G624" s="924"/>
      <c r="H624" s="924"/>
      <c r="I624" s="924"/>
      <c r="J624" s="924"/>
      <c r="K624" s="924"/>
    </row>
    <row r="625" spans="1:11" ht="21.95" customHeight="1" x14ac:dyDescent="0.5">
      <c r="A625" s="648"/>
      <c r="B625" s="11"/>
      <c r="C625" s="11"/>
      <c r="D625" s="31" t="s">
        <v>63</v>
      </c>
      <c r="E625" s="12" t="s">
        <v>73</v>
      </c>
      <c r="F625" s="13"/>
      <c r="G625" s="13"/>
      <c r="H625" s="14"/>
      <c r="I625" s="16" t="s">
        <v>75</v>
      </c>
      <c r="J625" s="31" t="s">
        <v>65</v>
      </c>
      <c r="K625" s="31" t="s">
        <v>69</v>
      </c>
    </row>
    <row r="626" spans="1:11" ht="21.95" customHeight="1" x14ac:dyDescent="0.5">
      <c r="A626" s="649" t="s">
        <v>61</v>
      </c>
      <c r="B626" s="649" t="s">
        <v>12</v>
      </c>
      <c r="C626" s="649" t="s">
        <v>62</v>
      </c>
      <c r="D626" s="2" t="s">
        <v>64</v>
      </c>
      <c r="E626" s="16">
        <v>2560</v>
      </c>
      <c r="F626" s="16"/>
      <c r="G626" s="16">
        <v>2561</v>
      </c>
      <c r="H626" s="16">
        <v>2562</v>
      </c>
      <c r="I626" s="26" t="s">
        <v>76</v>
      </c>
      <c r="J626" s="2" t="s">
        <v>66</v>
      </c>
      <c r="K626" s="2" t="s">
        <v>70</v>
      </c>
    </row>
    <row r="627" spans="1:11" ht="21.95" customHeight="1" x14ac:dyDescent="0.5">
      <c r="A627" s="650"/>
      <c r="B627" s="18"/>
      <c r="C627" s="18"/>
      <c r="D627" s="3"/>
      <c r="E627" s="19" t="s">
        <v>9</v>
      </c>
      <c r="F627" s="19"/>
      <c r="G627" s="19" t="s">
        <v>9</v>
      </c>
      <c r="H627" s="19" t="s">
        <v>9</v>
      </c>
      <c r="I627" s="95"/>
      <c r="J627" s="20"/>
      <c r="K627" s="20"/>
    </row>
    <row r="628" spans="1:11" ht="21.95" customHeight="1" x14ac:dyDescent="0.5">
      <c r="A628" s="122">
        <v>72</v>
      </c>
      <c r="B628" s="43" t="s">
        <v>137</v>
      </c>
      <c r="C628" s="41" t="s">
        <v>478</v>
      </c>
      <c r="D628" s="41" t="s">
        <v>1409</v>
      </c>
      <c r="E628" s="151">
        <v>20000</v>
      </c>
      <c r="F628" s="41"/>
      <c r="G628" s="41"/>
      <c r="H628" s="17"/>
      <c r="I628" s="5" t="s">
        <v>11</v>
      </c>
      <c r="J628" s="41" t="s">
        <v>1412</v>
      </c>
      <c r="K628" s="41" t="s">
        <v>450</v>
      </c>
    </row>
    <row r="629" spans="1:11" ht="21.95" customHeight="1" x14ac:dyDescent="0.5">
      <c r="A629" s="40"/>
      <c r="B629" s="41" t="s">
        <v>2235</v>
      </c>
      <c r="C629" s="41" t="s">
        <v>2236</v>
      </c>
      <c r="D629" s="41"/>
      <c r="E629" s="125" t="s">
        <v>93</v>
      </c>
      <c r="F629" s="41"/>
      <c r="G629" s="41"/>
      <c r="H629" s="17"/>
      <c r="I629" s="5" t="s">
        <v>12</v>
      </c>
      <c r="J629" s="41" t="s">
        <v>1413</v>
      </c>
      <c r="K629" s="41" t="s">
        <v>451</v>
      </c>
    </row>
    <row r="630" spans="1:11" ht="21.95" customHeight="1" x14ac:dyDescent="0.5">
      <c r="A630" s="40"/>
      <c r="B630" s="41" t="s">
        <v>2234</v>
      </c>
      <c r="C630" s="41" t="s">
        <v>588</v>
      </c>
      <c r="D630" s="41"/>
      <c r="E630" s="775"/>
      <c r="F630" s="41"/>
      <c r="G630" s="41"/>
      <c r="H630" s="17"/>
      <c r="I630" s="7"/>
      <c r="J630" s="41"/>
      <c r="K630" s="41"/>
    </row>
    <row r="631" spans="1:11" ht="21.95" customHeight="1" x14ac:dyDescent="0.5">
      <c r="A631" s="650"/>
      <c r="B631" s="18"/>
      <c r="C631" s="18"/>
      <c r="D631" s="3"/>
      <c r="E631" s="19"/>
      <c r="F631" s="95"/>
      <c r="G631" s="19"/>
      <c r="H631" s="19"/>
      <c r="I631" s="95"/>
      <c r="J631" s="20"/>
      <c r="K631" s="20"/>
    </row>
    <row r="632" spans="1:11" ht="21.95" customHeight="1" x14ac:dyDescent="0.5">
      <c r="A632" s="40">
        <v>73</v>
      </c>
      <c r="B632" s="7" t="s">
        <v>2338</v>
      </c>
      <c r="C632" s="7" t="s">
        <v>1459</v>
      </c>
      <c r="D632" s="7" t="s">
        <v>1457</v>
      </c>
      <c r="E632" s="364">
        <v>50000</v>
      </c>
      <c r="F632" s="776"/>
      <c r="G632" s="112"/>
      <c r="H632" s="58"/>
      <c r="I632" s="5" t="s">
        <v>11</v>
      </c>
      <c r="J632" s="7" t="s">
        <v>1455</v>
      </c>
      <c r="K632" s="41" t="s">
        <v>450</v>
      </c>
    </row>
    <row r="633" spans="1:11" ht="21.95" customHeight="1" x14ac:dyDescent="0.5">
      <c r="A633" s="40"/>
      <c r="B633" s="7" t="s">
        <v>486</v>
      </c>
      <c r="C633" s="7" t="s">
        <v>1458</v>
      </c>
      <c r="D633" s="7" t="s">
        <v>451</v>
      </c>
      <c r="E633" s="119" t="s">
        <v>93</v>
      </c>
      <c r="F633" s="96"/>
      <c r="G633" s="96"/>
      <c r="H633" s="58"/>
      <c r="I633" s="5" t="s">
        <v>12</v>
      </c>
      <c r="J633" s="7" t="s">
        <v>1456</v>
      </c>
      <c r="K633" s="41" t="s">
        <v>451</v>
      </c>
    </row>
    <row r="634" spans="1:11" ht="21.95" customHeight="1" x14ac:dyDescent="0.5">
      <c r="A634" s="40"/>
      <c r="B634" s="7" t="s">
        <v>487</v>
      </c>
      <c r="C634" s="7" t="s">
        <v>1416</v>
      </c>
      <c r="D634" s="7"/>
      <c r="E634" s="2"/>
      <c r="F634" s="96"/>
      <c r="G634" s="96"/>
      <c r="H634" s="58"/>
      <c r="I634" s="7"/>
      <c r="J634" s="7"/>
      <c r="K634" s="7"/>
    </row>
    <row r="635" spans="1:11" ht="21.95" customHeight="1" x14ac:dyDescent="0.5">
      <c r="A635" s="40"/>
      <c r="B635" s="7" t="s">
        <v>488</v>
      </c>
      <c r="C635" s="7"/>
      <c r="D635" s="7"/>
      <c r="E635" s="649"/>
      <c r="F635" s="40"/>
      <c r="G635" s="40"/>
      <c r="H635" s="58"/>
      <c r="I635" s="58"/>
      <c r="J635" s="7"/>
      <c r="K635" s="7"/>
    </row>
    <row r="636" spans="1:11" ht="21.95" customHeight="1" x14ac:dyDescent="0.5">
      <c r="A636" s="649"/>
      <c r="B636" s="18"/>
      <c r="C636" s="18"/>
      <c r="D636" s="3"/>
      <c r="E636" s="19"/>
      <c r="F636" s="95"/>
      <c r="G636" s="19"/>
      <c r="H636" s="19"/>
      <c r="I636" s="95"/>
      <c r="J636" s="20"/>
      <c r="K636" s="20"/>
    </row>
    <row r="637" spans="1:11" ht="21.95" customHeight="1" x14ac:dyDescent="0.5">
      <c r="A637" s="122">
        <v>74</v>
      </c>
      <c r="B637" s="643" t="s">
        <v>2091</v>
      </c>
      <c r="C637" s="7" t="s">
        <v>131</v>
      </c>
      <c r="D637" s="7" t="s">
        <v>1410</v>
      </c>
      <c r="E637" s="459">
        <v>20000</v>
      </c>
      <c r="F637" s="293"/>
      <c r="G637" s="293"/>
      <c r="H637" s="17"/>
      <c r="I637" s="5" t="s">
        <v>11</v>
      </c>
      <c r="J637" s="7" t="s">
        <v>481</v>
      </c>
      <c r="K637" s="41" t="s">
        <v>450</v>
      </c>
    </row>
    <row r="638" spans="1:11" ht="21.95" customHeight="1" x14ac:dyDescent="0.5">
      <c r="A638" s="40"/>
      <c r="B638" s="7"/>
      <c r="C638" s="7"/>
      <c r="D638" s="7"/>
      <c r="E638" s="649" t="s">
        <v>93</v>
      </c>
      <c r="F638" s="68"/>
      <c r="G638" s="68"/>
      <c r="H638" s="17"/>
      <c r="I638" s="5" t="s">
        <v>12</v>
      </c>
      <c r="J638" s="7" t="s">
        <v>132</v>
      </c>
      <c r="K638" s="41" t="s">
        <v>451</v>
      </c>
    </row>
    <row r="639" spans="1:11" ht="21.95" customHeight="1" x14ac:dyDescent="0.5">
      <c r="A639" s="40"/>
      <c r="B639" s="7"/>
      <c r="C639" s="7"/>
      <c r="D639" s="7"/>
      <c r="E639" s="649"/>
      <c r="F639" s="68"/>
      <c r="G639" s="68"/>
      <c r="H639" s="17"/>
      <c r="I639" s="8"/>
      <c r="J639" s="7"/>
      <c r="K639" s="41"/>
    </row>
    <row r="640" spans="1:11" ht="21.95" customHeight="1" x14ac:dyDescent="0.5">
      <c r="A640" s="122">
        <v>75</v>
      </c>
      <c r="B640" s="9" t="s">
        <v>2094</v>
      </c>
      <c r="C640" s="9" t="s">
        <v>131</v>
      </c>
      <c r="D640" s="9" t="s">
        <v>1410</v>
      </c>
      <c r="E640" s="777">
        <v>10000</v>
      </c>
      <c r="F640" s="43"/>
      <c r="G640" s="43"/>
      <c r="H640" s="15"/>
      <c r="I640" s="5" t="s">
        <v>11</v>
      </c>
      <c r="J640" s="9" t="s">
        <v>481</v>
      </c>
      <c r="K640" s="43" t="s">
        <v>450</v>
      </c>
    </row>
    <row r="641" spans="1:12" ht="21.95" customHeight="1" x14ac:dyDescent="0.5">
      <c r="A641" s="40"/>
      <c r="B641" s="7"/>
      <c r="C641" s="7"/>
      <c r="D641" s="7"/>
      <c r="E641" s="649" t="s">
        <v>93</v>
      </c>
      <c r="F641" s="41"/>
      <c r="G641" s="41"/>
      <c r="H641" s="17"/>
      <c r="I641" s="5" t="s">
        <v>12</v>
      </c>
      <c r="J641" s="7" t="s">
        <v>132</v>
      </c>
      <c r="K641" s="41" t="s">
        <v>451</v>
      </c>
    </row>
    <row r="642" spans="1:12" ht="21.95" customHeight="1" x14ac:dyDescent="0.5">
      <c r="A642" s="48"/>
      <c r="B642" s="8"/>
      <c r="C642" s="8"/>
      <c r="D642" s="8"/>
      <c r="E642" s="650"/>
      <c r="F642" s="49"/>
      <c r="G642" s="49"/>
      <c r="H642" s="20"/>
      <c r="I642" s="8"/>
      <c r="J642" s="8"/>
      <c r="K642" s="49"/>
    </row>
    <row r="643" spans="1:12" ht="21.95" customHeight="1" x14ac:dyDescent="0.5">
      <c r="A643" s="40">
        <v>76</v>
      </c>
      <c r="B643" s="7" t="s">
        <v>2238</v>
      </c>
      <c r="C643" s="7" t="s">
        <v>131</v>
      </c>
      <c r="D643" s="7" t="s">
        <v>1410</v>
      </c>
      <c r="E643" s="117">
        <v>100000</v>
      </c>
      <c r="F643" s="41"/>
      <c r="G643" s="41"/>
      <c r="H643" s="17"/>
      <c r="I643" s="5" t="s">
        <v>11</v>
      </c>
      <c r="J643" s="7" t="s">
        <v>481</v>
      </c>
      <c r="K643" s="41" t="s">
        <v>450</v>
      </c>
    </row>
    <row r="644" spans="1:12" ht="21.95" customHeight="1" x14ac:dyDescent="0.5">
      <c r="A644" s="48"/>
      <c r="B644" s="8"/>
      <c r="C644" s="8"/>
      <c r="D644" s="8"/>
      <c r="E644" s="650" t="s">
        <v>93</v>
      </c>
      <c r="F644" s="49"/>
      <c r="G644" s="49"/>
      <c r="H644" s="20"/>
      <c r="I644" s="5" t="s">
        <v>12</v>
      </c>
      <c r="J644" s="8" t="s">
        <v>132</v>
      </c>
      <c r="K644" s="49" t="s">
        <v>451</v>
      </c>
    </row>
    <row r="645" spans="1:12" ht="21.95" customHeight="1" x14ac:dyDescent="0.5">
      <c r="A645" s="827" t="s">
        <v>2738</v>
      </c>
      <c r="B645" s="827"/>
      <c r="C645" s="827"/>
      <c r="D645" s="827"/>
      <c r="E645" s="827"/>
      <c r="F645" s="827"/>
      <c r="G645" s="827"/>
      <c r="H645" s="827"/>
      <c r="I645" s="827"/>
      <c r="J645" s="856" t="s">
        <v>2737</v>
      </c>
      <c r="K645" s="856"/>
      <c r="L645" s="856"/>
    </row>
    <row r="646" spans="1:12" ht="21.95" customHeight="1" x14ac:dyDescent="0.5">
      <c r="A646" s="954"/>
      <c r="B646" s="954"/>
      <c r="C646" s="954"/>
      <c r="D646" s="954"/>
      <c r="E646" s="954"/>
      <c r="F646" s="954"/>
      <c r="G646" s="954"/>
      <c r="H646" s="954"/>
      <c r="I646" s="954"/>
      <c r="J646" s="954"/>
      <c r="K646" s="954"/>
    </row>
    <row r="647" spans="1:12" ht="21.95" customHeight="1" x14ac:dyDescent="0.5">
      <c r="A647" s="924" t="s">
        <v>2767</v>
      </c>
      <c r="B647" s="924"/>
      <c r="C647" s="924"/>
      <c r="D647" s="924"/>
      <c r="E647" s="924"/>
      <c r="F647" s="924"/>
      <c r="G647" s="924"/>
      <c r="H647" s="924"/>
      <c r="I647" s="924"/>
      <c r="J647" s="924"/>
      <c r="K647" s="924"/>
    </row>
    <row r="648" spans="1:12" ht="21.95" customHeight="1" x14ac:dyDescent="0.5">
      <c r="A648" s="648"/>
      <c r="B648" s="11"/>
      <c r="C648" s="11"/>
      <c r="D648" s="31" t="s">
        <v>63</v>
      </c>
      <c r="E648" s="12" t="s">
        <v>73</v>
      </c>
      <c r="F648" s="13"/>
      <c r="G648" s="13"/>
      <c r="H648" s="14"/>
      <c r="I648" s="16" t="s">
        <v>75</v>
      </c>
      <c r="J648" s="31" t="s">
        <v>65</v>
      </c>
      <c r="K648" s="31" t="s">
        <v>69</v>
      </c>
    </row>
    <row r="649" spans="1:12" ht="21.95" customHeight="1" x14ac:dyDescent="0.5">
      <c r="A649" s="649" t="s">
        <v>61</v>
      </c>
      <c r="B649" s="649" t="s">
        <v>12</v>
      </c>
      <c r="C649" s="649" t="s">
        <v>62</v>
      </c>
      <c r="D649" s="2" t="s">
        <v>64</v>
      </c>
      <c r="E649" s="16">
        <v>2560</v>
      </c>
      <c r="F649" s="16"/>
      <c r="G649" s="16">
        <v>2561</v>
      </c>
      <c r="H649" s="16">
        <v>2562</v>
      </c>
      <c r="I649" s="26" t="s">
        <v>76</v>
      </c>
      <c r="J649" s="2" t="s">
        <v>66</v>
      </c>
      <c r="K649" s="2" t="s">
        <v>70</v>
      </c>
    </row>
    <row r="650" spans="1:12" ht="21.95" customHeight="1" x14ac:dyDescent="0.5">
      <c r="A650" s="650"/>
      <c r="B650" s="18"/>
      <c r="C650" s="18"/>
      <c r="D650" s="3"/>
      <c r="E650" s="19" t="s">
        <v>9</v>
      </c>
      <c r="F650" s="19"/>
      <c r="G650" s="19" t="s">
        <v>9</v>
      </c>
      <c r="H650" s="19" t="s">
        <v>9</v>
      </c>
      <c r="I650" s="95"/>
      <c r="J650" s="20"/>
      <c r="K650" s="20"/>
    </row>
    <row r="651" spans="1:12" ht="21.95" customHeight="1" x14ac:dyDescent="0.5">
      <c r="A651" s="2">
        <v>77</v>
      </c>
      <c r="B651" s="41" t="s">
        <v>2237</v>
      </c>
      <c r="C651" s="313" t="s">
        <v>441</v>
      </c>
      <c r="D651" s="41" t="s">
        <v>442</v>
      </c>
      <c r="E651" s="112">
        <v>200000</v>
      </c>
      <c r="F651" s="649"/>
      <c r="G651" s="649"/>
      <c r="H651" s="17"/>
      <c r="I651" s="5" t="s">
        <v>11</v>
      </c>
      <c r="J651" s="41" t="s">
        <v>1443</v>
      </c>
      <c r="K651" s="41" t="s">
        <v>450</v>
      </c>
    </row>
    <row r="652" spans="1:12" ht="21.95" customHeight="1" x14ac:dyDescent="0.5">
      <c r="A652" s="2"/>
      <c r="B652" s="41"/>
      <c r="C652" s="313" t="s">
        <v>443</v>
      </c>
      <c r="D652" s="41" t="s">
        <v>444</v>
      </c>
      <c r="E652" s="314" t="s">
        <v>93</v>
      </c>
      <c r="F652" s="649"/>
      <c r="G652" s="649"/>
      <c r="H652" s="17"/>
      <c r="I652" s="5" t="s">
        <v>12</v>
      </c>
      <c r="J652" s="41" t="s">
        <v>1444</v>
      </c>
      <c r="K652" s="41" t="s">
        <v>451</v>
      </c>
    </row>
    <row r="653" spans="1:12" ht="21.95" customHeight="1" x14ac:dyDescent="0.5">
      <c r="A653" s="2"/>
      <c r="B653" s="41"/>
      <c r="C653" s="41" t="s">
        <v>445</v>
      </c>
      <c r="D653" s="41" t="s">
        <v>446</v>
      </c>
      <c r="E653" s="649"/>
      <c r="F653" s="649"/>
      <c r="G653" s="649"/>
      <c r="H653" s="17"/>
      <c r="I653" s="17"/>
      <c r="J653" s="7" t="s">
        <v>729</v>
      </c>
      <c r="K653" s="7"/>
    </row>
    <row r="654" spans="1:12" ht="21.95" customHeight="1" x14ac:dyDescent="0.5">
      <c r="A654" s="2"/>
      <c r="B654" s="41"/>
      <c r="C654" s="41"/>
      <c r="D654" s="41" t="s">
        <v>2461</v>
      </c>
      <c r="E654" s="649"/>
      <c r="F654" s="649"/>
      <c r="G654" s="649"/>
      <c r="H654" s="17"/>
      <c r="I654" s="17"/>
      <c r="J654" s="7"/>
      <c r="K654" s="7"/>
    </row>
    <row r="655" spans="1:12" ht="21.95" customHeight="1" x14ac:dyDescent="0.5">
      <c r="A655" s="2"/>
      <c r="B655" s="41"/>
      <c r="C655" s="41"/>
      <c r="D655" s="41" t="s">
        <v>2462</v>
      </c>
      <c r="E655" s="117"/>
      <c r="F655" s="649"/>
      <c r="G655" s="649"/>
      <c r="H655" s="17"/>
      <c r="I655" s="17"/>
      <c r="J655" s="7"/>
      <c r="K655" s="7"/>
    </row>
    <row r="656" spans="1:12" ht="21.95" customHeight="1" x14ac:dyDescent="0.5">
      <c r="A656" s="2"/>
      <c r="B656" s="41"/>
      <c r="C656" s="41"/>
      <c r="D656" s="41" t="s">
        <v>2464</v>
      </c>
      <c r="E656" s="649"/>
      <c r="F656" s="649"/>
      <c r="G656" s="649"/>
      <c r="H656" s="17"/>
      <c r="I656" s="17"/>
      <c r="J656" s="7"/>
      <c r="K656" s="7"/>
    </row>
    <row r="657" spans="1:12" ht="21.95" customHeight="1" x14ac:dyDescent="0.5">
      <c r="A657" s="2"/>
      <c r="B657" s="41"/>
      <c r="C657" s="41"/>
      <c r="D657" s="41" t="s">
        <v>2463</v>
      </c>
      <c r="E657" s="649"/>
      <c r="F657" s="649"/>
      <c r="G657" s="649"/>
      <c r="H657" s="17"/>
      <c r="I657" s="17"/>
      <c r="J657" s="7"/>
      <c r="K657" s="7"/>
    </row>
    <row r="658" spans="1:12" ht="21.95" customHeight="1" x14ac:dyDescent="0.5">
      <c r="A658" s="2"/>
      <c r="B658" s="41"/>
      <c r="C658" s="41"/>
      <c r="D658" s="41" t="s">
        <v>1404</v>
      </c>
      <c r="E658" s="649"/>
      <c r="F658" s="649"/>
      <c r="G658" s="649"/>
      <c r="H658" s="17"/>
      <c r="I658" s="17"/>
      <c r="J658" s="7"/>
      <c r="K658" s="7"/>
    </row>
    <row r="659" spans="1:12" ht="21.95" customHeight="1" x14ac:dyDescent="0.5">
      <c r="A659" s="2"/>
      <c r="B659" s="41"/>
      <c r="C659" s="41"/>
      <c r="D659" s="41" t="s">
        <v>1405</v>
      </c>
      <c r="E659" s="649"/>
      <c r="F659" s="649"/>
      <c r="G659" s="649"/>
      <c r="H659" s="17"/>
      <c r="I659" s="17"/>
      <c r="J659" s="7"/>
      <c r="K659" s="7"/>
    </row>
    <row r="660" spans="1:12" ht="21.95" customHeight="1" x14ac:dyDescent="0.5">
      <c r="A660" s="2"/>
      <c r="B660" s="41"/>
      <c r="C660" s="41"/>
      <c r="D660" s="41" t="s">
        <v>447</v>
      </c>
      <c r="E660" s="117"/>
      <c r="F660" s="649"/>
      <c r="G660" s="649"/>
      <c r="H660" s="17"/>
      <c r="I660" s="17"/>
      <c r="J660" s="41"/>
      <c r="K660" s="7"/>
    </row>
    <row r="661" spans="1:12" ht="21.95" customHeight="1" x14ac:dyDescent="0.5">
      <c r="A661" s="2"/>
      <c r="B661" s="41"/>
      <c r="C661" s="41"/>
      <c r="D661" s="41" t="s">
        <v>1406</v>
      </c>
      <c r="E661" s="125"/>
      <c r="F661" s="649"/>
      <c r="G661" s="649"/>
      <c r="H661" s="17"/>
      <c r="I661" s="17"/>
      <c r="J661" s="7"/>
      <c r="K661" s="7"/>
    </row>
    <row r="662" spans="1:12" ht="21.95" customHeight="1" x14ac:dyDescent="0.5">
      <c r="A662" s="2"/>
      <c r="B662" s="41"/>
      <c r="C662" s="41"/>
      <c r="D662" s="41" t="s">
        <v>1408</v>
      </c>
      <c r="E662" s="125"/>
      <c r="F662" s="649"/>
      <c r="G662" s="649"/>
      <c r="H662" s="17"/>
      <c r="I662" s="17"/>
      <c r="J662" s="7"/>
      <c r="K662" s="7"/>
    </row>
    <row r="663" spans="1:12" ht="21.95" customHeight="1" x14ac:dyDescent="0.5">
      <c r="A663" s="2"/>
      <c r="B663" s="41"/>
      <c r="C663" s="41"/>
      <c r="D663" s="41" t="s">
        <v>1407</v>
      </c>
      <c r="E663" s="125"/>
      <c r="F663" s="649"/>
      <c r="G663" s="649"/>
      <c r="H663" s="17"/>
      <c r="I663" s="17"/>
      <c r="J663" s="7"/>
      <c r="K663" s="7"/>
    </row>
    <row r="664" spans="1:12" ht="21.95" customHeight="1" x14ac:dyDescent="0.5">
      <c r="A664" s="2"/>
      <c r="B664" s="41"/>
      <c r="C664" s="41"/>
      <c r="D664" s="41" t="s">
        <v>448</v>
      </c>
      <c r="E664" s="125"/>
      <c r="F664" s="649"/>
      <c r="G664" s="649"/>
      <c r="H664" s="17"/>
      <c r="I664" s="17"/>
      <c r="J664" s="7"/>
      <c r="K664" s="7"/>
    </row>
    <row r="665" spans="1:12" ht="21.95" customHeight="1" x14ac:dyDescent="0.5">
      <c r="A665" s="40"/>
      <c r="B665" s="41"/>
      <c r="C665" s="41"/>
      <c r="D665" s="41" t="s">
        <v>1445</v>
      </c>
      <c r="E665" s="41"/>
      <c r="F665" s="41"/>
      <c r="G665" s="41"/>
      <c r="H665" s="17"/>
      <c r="I665" s="17"/>
      <c r="J665" s="41"/>
      <c r="K665" s="41"/>
    </row>
    <row r="666" spans="1:12" ht="21.95" customHeight="1" x14ac:dyDescent="0.5">
      <c r="A666" s="40"/>
      <c r="B666" s="41"/>
      <c r="C666" s="41"/>
      <c r="D666" s="17" t="s">
        <v>1446</v>
      </c>
      <c r="E666" s="112"/>
      <c r="F666" s="41"/>
      <c r="G666" s="41"/>
      <c r="H666" s="17"/>
      <c r="I666" s="17"/>
      <c r="J666" s="41"/>
      <c r="K666" s="7"/>
    </row>
    <row r="667" spans="1:12" ht="21.95" customHeight="1" x14ac:dyDescent="0.5">
      <c r="A667" s="48"/>
      <c r="B667" s="49"/>
      <c r="C667" s="49"/>
      <c r="D667" s="49" t="s">
        <v>449</v>
      </c>
      <c r="E667" s="290"/>
      <c r="F667" s="49"/>
      <c r="G667" s="49"/>
      <c r="H667" s="20"/>
      <c r="I667" s="20"/>
      <c r="J667" s="49"/>
      <c r="K667" s="8"/>
    </row>
    <row r="668" spans="1:12" ht="21.95" customHeight="1" x14ac:dyDescent="0.5">
      <c r="A668" s="827" t="s">
        <v>2738</v>
      </c>
      <c r="B668" s="827"/>
      <c r="C668" s="827"/>
      <c r="D668" s="827"/>
      <c r="E668" s="827"/>
      <c r="F668" s="827"/>
      <c r="G668" s="827"/>
      <c r="H668" s="827"/>
      <c r="I668" s="827"/>
      <c r="J668" s="856" t="s">
        <v>2737</v>
      </c>
      <c r="K668" s="856"/>
      <c r="L668" s="856"/>
    </row>
    <row r="669" spans="1:12" ht="21.95" customHeight="1" x14ac:dyDescent="0.5">
      <c r="A669" s="647"/>
      <c r="B669" s="647"/>
      <c r="C669" s="647"/>
      <c r="D669" s="647"/>
      <c r="E669" s="647"/>
      <c r="F669" s="647"/>
      <c r="G669" s="647"/>
      <c r="H669" s="647"/>
      <c r="I669" s="647"/>
      <c r="J669" s="647"/>
      <c r="K669" s="647"/>
    </row>
    <row r="670" spans="1:12" ht="21.95" customHeight="1" x14ac:dyDescent="0.5">
      <c r="A670" s="924" t="s">
        <v>2768</v>
      </c>
      <c r="B670" s="924"/>
      <c r="C670" s="924"/>
      <c r="D670" s="924"/>
      <c r="E670" s="924"/>
      <c r="F670" s="924"/>
      <c r="G670" s="924"/>
      <c r="H670" s="924"/>
      <c r="I670" s="924"/>
      <c r="J670" s="924"/>
      <c r="K670" s="924"/>
    </row>
    <row r="671" spans="1:12" ht="21.95" customHeight="1" x14ac:dyDescent="0.5">
      <c r="A671" s="648"/>
      <c r="B671" s="11"/>
      <c r="C671" s="11"/>
      <c r="D671" s="31" t="s">
        <v>63</v>
      </c>
      <c r="E671" s="12" t="s">
        <v>73</v>
      </c>
      <c r="F671" s="13"/>
      <c r="G671" s="13"/>
      <c r="H671" s="14"/>
      <c r="I671" s="16" t="s">
        <v>75</v>
      </c>
      <c r="J671" s="31" t="s">
        <v>65</v>
      </c>
      <c r="K671" s="31" t="s">
        <v>69</v>
      </c>
    </row>
    <row r="672" spans="1:12" ht="21.95" customHeight="1" x14ac:dyDescent="0.5">
      <c r="A672" s="649" t="s">
        <v>61</v>
      </c>
      <c r="B672" s="649" t="s">
        <v>12</v>
      </c>
      <c r="C672" s="649" t="s">
        <v>62</v>
      </c>
      <c r="D672" s="2" t="s">
        <v>64</v>
      </c>
      <c r="E672" s="16">
        <v>2560</v>
      </c>
      <c r="F672" s="16"/>
      <c r="G672" s="16">
        <v>2561</v>
      </c>
      <c r="H672" s="16">
        <v>2562</v>
      </c>
      <c r="I672" s="26" t="s">
        <v>76</v>
      </c>
      <c r="J672" s="2" t="s">
        <v>66</v>
      </c>
      <c r="K672" s="2" t="s">
        <v>70</v>
      </c>
    </row>
    <row r="673" spans="1:12" ht="21.95" customHeight="1" x14ac:dyDescent="0.5">
      <c r="A673" s="650"/>
      <c r="B673" s="18"/>
      <c r="C673" s="18"/>
      <c r="D673" s="3"/>
      <c r="E673" s="19" t="s">
        <v>9</v>
      </c>
      <c r="F673" s="19"/>
      <c r="G673" s="19" t="s">
        <v>9</v>
      </c>
      <c r="H673" s="19" t="s">
        <v>9</v>
      </c>
      <c r="I673" s="95"/>
      <c r="J673" s="20"/>
      <c r="K673" s="20"/>
    </row>
    <row r="674" spans="1:12" ht="21.95" customHeight="1" x14ac:dyDescent="0.5">
      <c r="A674" s="51">
        <v>78</v>
      </c>
      <c r="B674" s="7" t="s">
        <v>2077</v>
      </c>
      <c r="C674" s="10" t="s">
        <v>131</v>
      </c>
      <c r="D674" s="7" t="s">
        <v>1410</v>
      </c>
      <c r="E674" s="778">
        <v>20000</v>
      </c>
      <c r="F674" s="112"/>
      <c r="G674" s="112"/>
      <c r="H674" s="17"/>
      <c r="I674" s="5" t="s">
        <v>11</v>
      </c>
      <c r="J674" s="7" t="s">
        <v>481</v>
      </c>
      <c r="K674" s="53" t="s">
        <v>450</v>
      </c>
    </row>
    <row r="675" spans="1:12" ht="21.95" customHeight="1" x14ac:dyDescent="0.5">
      <c r="A675" s="51"/>
      <c r="B675" s="7"/>
      <c r="C675" s="10"/>
      <c r="D675" s="7"/>
      <c r="E675" s="654" t="s">
        <v>93</v>
      </c>
      <c r="F675" s="68"/>
      <c r="G675" s="68"/>
      <c r="H675" s="17"/>
      <c r="I675" s="5" t="s">
        <v>12</v>
      </c>
      <c r="J675" s="7" t="s">
        <v>132</v>
      </c>
      <c r="K675" s="53" t="s">
        <v>451</v>
      </c>
    </row>
    <row r="676" spans="1:12" ht="21.95" customHeight="1" x14ac:dyDescent="0.5">
      <c r="A676" s="40"/>
      <c r="B676" s="7"/>
      <c r="C676" s="7"/>
      <c r="D676" s="7"/>
      <c r="E676" s="117"/>
      <c r="F676" s="68"/>
      <c r="G676" s="68"/>
      <c r="H676" s="17"/>
      <c r="I676" s="7"/>
      <c r="J676" s="7"/>
      <c r="K676" s="41" t="s">
        <v>450</v>
      </c>
    </row>
    <row r="677" spans="1:12" ht="21.95" customHeight="1" x14ac:dyDescent="0.5">
      <c r="A677" s="247"/>
      <c r="B677" s="8"/>
      <c r="C677" s="21"/>
      <c r="D677" s="8"/>
      <c r="E677" s="328"/>
      <c r="F677" s="291"/>
      <c r="G677" s="291"/>
      <c r="H677" s="20"/>
      <c r="I677" s="91"/>
      <c r="J677" s="8"/>
      <c r="K677" s="56"/>
    </row>
    <row r="678" spans="1:12" ht="21.95" customHeight="1" x14ac:dyDescent="0.5">
      <c r="A678" s="40">
        <v>79</v>
      </c>
      <c r="B678" s="643" t="s">
        <v>2143</v>
      </c>
      <c r="C678" s="7" t="s">
        <v>131</v>
      </c>
      <c r="D678" s="7" t="s">
        <v>1410</v>
      </c>
      <c r="E678" s="459">
        <v>20000</v>
      </c>
      <c r="F678" s="49"/>
      <c r="G678" s="41"/>
      <c r="H678" s="17"/>
      <c r="I678" s="5" t="s">
        <v>11</v>
      </c>
      <c r="J678" s="7" t="s">
        <v>481</v>
      </c>
      <c r="K678" s="41" t="s">
        <v>450</v>
      </c>
    </row>
    <row r="679" spans="1:12" ht="21.95" customHeight="1" x14ac:dyDescent="0.5">
      <c r="A679" s="41"/>
      <c r="B679" s="7"/>
      <c r="C679" s="7"/>
      <c r="D679" s="7"/>
      <c r="E679" s="649" t="s">
        <v>93</v>
      </c>
      <c r="F679" s="43"/>
      <c r="G679" s="41"/>
      <c r="H679" s="17"/>
      <c r="I679" s="5" t="s">
        <v>12</v>
      </c>
      <c r="J679" s="7" t="s">
        <v>132</v>
      </c>
      <c r="K679" s="41" t="s">
        <v>451</v>
      </c>
    </row>
    <row r="680" spans="1:12" ht="21.95" customHeight="1" x14ac:dyDescent="0.5">
      <c r="A680" s="48"/>
      <c r="B680" s="8"/>
      <c r="C680" s="8"/>
      <c r="D680" s="8"/>
      <c r="E680" s="650"/>
      <c r="F680" s="49"/>
      <c r="G680" s="49"/>
      <c r="H680" s="20"/>
      <c r="I680" s="8"/>
      <c r="J680" s="8"/>
      <c r="K680" s="49"/>
    </row>
    <row r="681" spans="1:12" ht="21.95" customHeight="1" x14ac:dyDescent="0.5">
      <c r="A681" s="649">
        <v>80</v>
      </c>
      <c r="B681" s="106" t="s">
        <v>2239</v>
      </c>
      <c r="C681" s="106" t="s">
        <v>131</v>
      </c>
      <c r="D681" s="17" t="s">
        <v>1410</v>
      </c>
      <c r="E681" s="26">
        <v>30000</v>
      </c>
      <c r="F681" s="26"/>
      <c r="G681" s="26"/>
      <c r="H681" s="26"/>
      <c r="I681" s="5" t="s">
        <v>11</v>
      </c>
      <c r="J681" s="17" t="s">
        <v>481</v>
      </c>
      <c r="K681" s="41" t="s">
        <v>450</v>
      </c>
    </row>
    <row r="682" spans="1:12" ht="21.95" customHeight="1" x14ac:dyDescent="0.5">
      <c r="A682" s="649"/>
      <c r="B682" s="106" t="s">
        <v>2240</v>
      </c>
      <c r="C682" s="106"/>
      <c r="D682" s="2"/>
      <c r="E682" s="649" t="s">
        <v>93</v>
      </c>
      <c r="F682" s="26"/>
      <c r="G682" s="26"/>
      <c r="H682" s="26"/>
      <c r="I682" s="5" t="s">
        <v>12</v>
      </c>
      <c r="J682" s="17" t="s">
        <v>132</v>
      </c>
      <c r="K682" s="41" t="s">
        <v>451</v>
      </c>
    </row>
    <row r="683" spans="1:12" ht="21.95" customHeight="1" x14ac:dyDescent="0.5">
      <c r="A683" s="650"/>
      <c r="B683" s="18"/>
      <c r="C683" s="18"/>
      <c r="D683" s="3"/>
      <c r="E683" s="19"/>
      <c r="F683" s="19"/>
      <c r="G683" s="19"/>
      <c r="H683" s="19"/>
      <c r="I683" s="95"/>
      <c r="J683" s="20"/>
      <c r="K683" s="20"/>
    </row>
    <row r="684" spans="1:12" ht="21.95" customHeight="1" x14ac:dyDescent="0.5">
      <c r="A684" s="40">
        <v>81</v>
      </c>
      <c r="B684" s="7" t="s">
        <v>2381</v>
      </c>
      <c r="C684" s="7" t="s">
        <v>482</v>
      </c>
      <c r="D684" s="7" t="s">
        <v>102</v>
      </c>
      <c r="E684" s="459">
        <v>10000</v>
      </c>
      <c r="F684" s="41"/>
      <c r="G684" s="41"/>
      <c r="H684" s="17"/>
      <c r="I684" s="5" t="s">
        <v>11</v>
      </c>
      <c r="J684" s="41" t="s">
        <v>1442</v>
      </c>
      <c r="K684" s="41" t="s">
        <v>450</v>
      </c>
    </row>
    <row r="685" spans="1:12" ht="21.95" customHeight="1" x14ac:dyDescent="0.5">
      <c r="A685" s="40"/>
      <c r="B685" s="7" t="s">
        <v>1527</v>
      </c>
      <c r="C685" s="7" t="s">
        <v>483</v>
      </c>
      <c r="D685" s="7"/>
      <c r="E685" s="649" t="s">
        <v>93</v>
      </c>
      <c r="F685" s="41"/>
      <c r="G685" s="41"/>
      <c r="H685" s="17"/>
      <c r="I685" s="5" t="s">
        <v>12</v>
      </c>
      <c r="J685" s="7" t="s">
        <v>132</v>
      </c>
      <c r="K685" s="41" t="s">
        <v>451</v>
      </c>
    </row>
    <row r="686" spans="1:12" ht="21.95" customHeight="1" x14ac:dyDescent="0.5">
      <c r="A686" s="40"/>
      <c r="B686" s="7" t="s">
        <v>1528</v>
      </c>
      <c r="C686" s="7"/>
      <c r="D686" s="7"/>
      <c r="E686" s="649"/>
      <c r="F686" s="41"/>
      <c r="G686" s="41"/>
      <c r="H686" s="17"/>
      <c r="I686" s="7"/>
      <c r="J686" s="7"/>
      <c r="K686" s="7"/>
    </row>
    <row r="687" spans="1:12" ht="21.95" customHeight="1" x14ac:dyDescent="0.5">
      <c r="A687" s="48"/>
      <c r="B687" s="8"/>
      <c r="C687" s="8"/>
      <c r="D687" s="8"/>
      <c r="E687" s="650"/>
      <c r="F687" s="49"/>
      <c r="G687" s="49"/>
      <c r="H687" s="20"/>
      <c r="I687" s="84"/>
      <c r="J687" s="8"/>
      <c r="K687" s="8"/>
    </row>
    <row r="688" spans="1:12" ht="21.95" customHeight="1" x14ac:dyDescent="0.5">
      <c r="A688" s="121">
        <v>82</v>
      </c>
      <c r="B688" s="7" t="s">
        <v>2243</v>
      </c>
      <c r="C688" s="7" t="s">
        <v>131</v>
      </c>
      <c r="D688" s="7" t="s">
        <v>1410</v>
      </c>
      <c r="E688" s="459">
        <v>20000</v>
      </c>
      <c r="F688" s="40"/>
      <c r="G688" s="40"/>
      <c r="H688" s="58"/>
      <c r="I688" s="5" t="s">
        <v>11</v>
      </c>
      <c r="J688" s="7" t="s">
        <v>481</v>
      </c>
      <c r="K688" s="41" t="s">
        <v>450</v>
      </c>
      <c r="L688" s="258"/>
    </row>
    <row r="689" spans="1:14" ht="21.95" customHeight="1" x14ac:dyDescent="0.5">
      <c r="A689" s="40"/>
      <c r="B689" s="7"/>
      <c r="C689" s="7"/>
      <c r="D689" s="7"/>
      <c r="E689" s="649" t="s">
        <v>93</v>
      </c>
      <c r="F689" s="40"/>
      <c r="G689" s="40"/>
      <c r="H689" s="58"/>
      <c r="I689" s="5" t="s">
        <v>12</v>
      </c>
      <c r="J689" s="7" t="s">
        <v>132</v>
      </c>
      <c r="K689" s="41" t="s">
        <v>451</v>
      </c>
      <c r="L689" s="258"/>
    </row>
    <row r="690" spans="1:14" ht="21.95" customHeight="1" x14ac:dyDescent="0.5">
      <c r="A690" s="248"/>
      <c r="B690" s="8"/>
      <c r="C690" s="8"/>
      <c r="D690" s="8"/>
      <c r="E690" s="650"/>
      <c r="F690" s="48"/>
      <c r="G690" s="48"/>
      <c r="H690" s="92"/>
      <c r="I690" s="8"/>
      <c r="J690" s="8"/>
      <c r="K690" s="49"/>
      <c r="L690" s="258"/>
    </row>
    <row r="691" spans="1:14" ht="21.95" customHeight="1" x14ac:dyDescent="0.5">
      <c r="A691" s="827" t="s">
        <v>2738</v>
      </c>
      <c r="B691" s="827"/>
      <c r="C691" s="827"/>
      <c r="D691" s="827"/>
      <c r="E691" s="827"/>
      <c r="F691" s="827"/>
      <c r="G691" s="827"/>
      <c r="H691" s="827"/>
      <c r="I691" s="827"/>
      <c r="J691" s="856" t="s">
        <v>2737</v>
      </c>
      <c r="K691" s="856"/>
      <c r="L691" s="856"/>
    </row>
    <row r="692" spans="1:14" ht="21.95" customHeight="1" x14ac:dyDescent="0.5">
      <c r="A692" s="925"/>
      <c r="B692" s="925"/>
      <c r="C692" s="925"/>
      <c r="D692" s="925"/>
      <c r="E692" s="925"/>
      <c r="F692" s="925"/>
      <c r="G692" s="925"/>
      <c r="H692" s="925"/>
      <c r="I692" s="925"/>
      <c r="J692" s="925"/>
      <c r="K692" s="925"/>
    </row>
    <row r="693" spans="1:14" s="258" customFormat="1" ht="21.95" customHeight="1" x14ac:dyDescent="0.55000000000000004">
      <c r="A693" s="924" t="s">
        <v>2769</v>
      </c>
      <c r="B693" s="924"/>
      <c r="C693" s="924"/>
      <c r="D693" s="924"/>
      <c r="E693" s="924"/>
      <c r="F693" s="924"/>
      <c r="G693" s="924"/>
      <c r="H693" s="924"/>
      <c r="I693" s="924"/>
      <c r="J693" s="924"/>
      <c r="K693" s="924"/>
      <c r="L693" s="1"/>
      <c r="M693" s="289"/>
      <c r="N693" s="249"/>
    </row>
    <row r="694" spans="1:14" s="258" customFormat="1" ht="21.95" customHeight="1" x14ac:dyDescent="0.55000000000000004">
      <c r="A694" s="648"/>
      <c r="B694" s="11"/>
      <c r="C694" s="11"/>
      <c r="D694" s="31" t="s">
        <v>63</v>
      </c>
      <c r="E694" s="12" t="s">
        <v>73</v>
      </c>
      <c r="F694" s="13"/>
      <c r="G694" s="13"/>
      <c r="H694" s="14"/>
      <c r="I694" s="16" t="s">
        <v>75</v>
      </c>
      <c r="J694" s="31" t="s">
        <v>65</v>
      </c>
      <c r="K694" s="31" t="s">
        <v>69</v>
      </c>
      <c r="L694" s="1"/>
      <c r="M694" s="289"/>
      <c r="N694" s="249"/>
    </row>
    <row r="695" spans="1:14" s="258" customFormat="1" ht="21.95" customHeight="1" x14ac:dyDescent="0.55000000000000004">
      <c r="A695" s="649" t="s">
        <v>61</v>
      </c>
      <c r="B695" s="649" t="s">
        <v>12</v>
      </c>
      <c r="C695" s="649" t="s">
        <v>62</v>
      </c>
      <c r="D695" s="2" t="s">
        <v>64</v>
      </c>
      <c r="E695" s="16">
        <v>2560</v>
      </c>
      <c r="F695" s="16"/>
      <c r="G695" s="16">
        <v>2561</v>
      </c>
      <c r="H695" s="16">
        <v>2562</v>
      </c>
      <c r="I695" s="26" t="s">
        <v>76</v>
      </c>
      <c r="J695" s="2" t="s">
        <v>66</v>
      </c>
      <c r="K695" s="2" t="s">
        <v>70</v>
      </c>
      <c r="L695" s="1"/>
      <c r="M695" s="289"/>
      <c r="N695" s="249"/>
    </row>
    <row r="696" spans="1:14" s="258" customFormat="1" ht="21.95" customHeight="1" x14ac:dyDescent="0.55000000000000004">
      <c r="A696" s="650"/>
      <c r="B696" s="18"/>
      <c r="C696" s="18"/>
      <c r="D696" s="3"/>
      <c r="E696" s="19" t="s">
        <v>9</v>
      </c>
      <c r="F696" s="19"/>
      <c r="G696" s="19" t="s">
        <v>9</v>
      </c>
      <c r="H696" s="19" t="s">
        <v>9</v>
      </c>
      <c r="I696" s="95"/>
      <c r="J696" s="20"/>
      <c r="K696" s="20"/>
      <c r="L696" s="1"/>
      <c r="M696" s="289"/>
      <c r="N696" s="249"/>
    </row>
    <row r="697" spans="1:14" ht="21.95" customHeight="1" x14ac:dyDescent="0.5">
      <c r="A697" s="292">
        <v>83</v>
      </c>
      <c r="B697" s="7" t="s">
        <v>2241</v>
      </c>
      <c r="C697" s="7" t="s">
        <v>482</v>
      </c>
      <c r="D697" s="7" t="s">
        <v>484</v>
      </c>
      <c r="E697" s="117">
        <v>22000</v>
      </c>
      <c r="F697" s="112"/>
      <c r="G697" s="40"/>
      <c r="H697" s="58"/>
      <c r="I697" s="5" t="s">
        <v>11</v>
      </c>
      <c r="J697" s="7" t="s">
        <v>481</v>
      </c>
      <c r="K697" s="41" t="s">
        <v>450</v>
      </c>
    </row>
    <row r="698" spans="1:14" ht="21.95" customHeight="1" x14ac:dyDescent="0.5">
      <c r="A698" s="121"/>
      <c r="B698" s="7" t="s">
        <v>72</v>
      </c>
      <c r="C698" s="7" t="s">
        <v>483</v>
      </c>
      <c r="D698" s="7"/>
      <c r="E698" s="649" t="s">
        <v>93</v>
      </c>
      <c r="F698" s="42"/>
      <c r="G698" s="42"/>
      <c r="H698" s="58"/>
      <c r="I698" s="5" t="s">
        <v>12</v>
      </c>
      <c r="J698" s="7" t="s">
        <v>1447</v>
      </c>
      <c r="K698" s="41" t="s">
        <v>451</v>
      </c>
    </row>
    <row r="699" spans="1:14" ht="21.95" customHeight="1" x14ac:dyDescent="0.5">
      <c r="A699" s="121"/>
      <c r="B699" s="7"/>
      <c r="C699" s="7"/>
      <c r="D699" s="7"/>
      <c r="E699" s="649"/>
      <c r="F699" s="779"/>
      <c r="G699" s="42"/>
      <c r="H699" s="58"/>
      <c r="I699" s="7"/>
      <c r="J699" s="7" t="s">
        <v>1448</v>
      </c>
      <c r="K699" s="7"/>
    </row>
    <row r="700" spans="1:14" ht="21.95" customHeight="1" x14ac:dyDescent="0.5">
      <c r="A700" s="40"/>
      <c r="B700" s="7"/>
      <c r="C700" s="7"/>
      <c r="D700" s="7"/>
      <c r="E700" s="649"/>
      <c r="F700" s="779"/>
      <c r="G700" s="42"/>
      <c r="H700" s="58"/>
      <c r="I700" s="58"/>
      <c r="J700" s="7" t="s">
        <v>1449</v>
      </c>
      <c r="K700" s="7"/>
    </row>
    <row r="701" spans="1:14" s="258" customFormat="1" ht="21.95" customHeight="1" x14ac:dyDescent="0.55000000000000004">
      <c r="A701" s="819"/>
      <c r="B701" s="18"/>
      <c r="C701" s="18"/>
      <c r="D701" s="3"/>
      <c r="E701" s="19"/>
      <c r="F701" s="19"/>
      <c r="G701" s="19"/>
      <c r="H701" s="19"/>
      <c r="I701" s="95"/>
      <c r="J701" s="20"/>
      <c r="K701" s="20"/>
      <c r="L701" s="1"/>
      <c r="M701" s="360"/>
      <c r="N701" s="249"/>
    </row>
    <row r="702" spans="1:14" s="258" customFormat="1" ht="21.95" customHeight="1" x14ac:dyDescent="0.55000000000000004">
      <c r="A702" s="40">
        <v>84</v>
      </c>
      <c r="B702" s="41" t="s">
        <v>2242</v>
      </c>
      <c r="C702" s="7" t="s">
        <v>482</v>
      </c>
      <c r="D702" s="7" t="s">
        <v>394</v>
      </c>
      <c r="E702" s="117">
        <v>17600</v>
      </c>
      <c r="F702" s="112"/>
      <c r="G702" s="112"/>
      <c r="H702" s="58"/>
      <c r="I702" s="5" t="s">
        <v>11</v>
      </c>
      <c r="J702" s="7" t="s">
        <v>481</v>
      </c>
      <c r="K702" s="41" t="s">
        <v>450</v>
      </c>
      <c r="L702" s="1"/>
      <c r="M702" s="289"/>
      <c r="N702" s="249"/>
    </row>
    <row r="703" spans="1:14" s="258" customFormat="1" ht="21.95" customHeight="1" x14ac:dyDescent="0.55000000000000004">
      <c r="A703" s="40"/>
      <c r="B703" s="41" t="s">
        <v>485</v>
      </c>
      <c r="C703" s="7" t="s">
        <v>483</v>
      </c>
      <c r="D703" s="7"/>
      <c r="E703" s="649" t="s">
        <v>93</v>
      </c>
      <c r="F703" s="40"/>
      <c r="G703" s="40"/>
      <c r="H703" s="58"/>
      <c r="I703" s="5" t="s">
        <v>12</v>
      </c>
      <c r="J703" s="7" t="s">
        <v>1450</v>
      </c>
      <c r="K703" s="41" t="s">
        <v>451</v>
      </c>
      <c r="L703" s="1"/>
      <c r="M703" s="289"/>
      <c r="N703" s="249"/>
    </row>
    <row r="704" spans="1:14" ht="21.95" customHeight="1" x14ac:dyDescent="0.5">
      <c r="A704" s="40"/>
      <c r="B704" s="41"/>
      <c r="C704" s="7"/>
      <c r="D704" s="7"/>
      <c r="E704" s="649"/>
      <c r="F704" s="40"/>
      <c r="G704" s="40"/>
      <c r="H704" s="58"/>
      <c r="I704" s="7"/>
      <c r="J704" s="7" t="s">
        <v>1452</v>
      </c>
      <c r="K704" s="7"/>
    </row>
    <row r="705" spans="1:12" ht="21.95" customHeight="1" x14ac:dyDescent="0.5">
      <c r="A705" s="40"/>
      <c r="B705" s="41"/>
      <c r="C705" s="41"/>
      <c r="D705" s="41"/>
      <c r="E705" s="40"/>
      <c r="F705" s="40"/>
      <c r="G705" s="40"/>
      <c r="H705" s="58"/>
      <c r="I705" s="58"/>
      <c r="J705" s="41" t="s">
        <v>1451</v>
      </c>
      <c r="K705" s="41"/>
      <c r="L705" s="258"/>
    </row>
    <row r="706" spans="1:12" ht="21.95" customHeight="1" x14ac:dyDescent="0.5">
      <c r="A706" s="48"/>
      <c r="B706" s="49"/>
      <c r="C706" s="49"/>
      <c r="D706" s="49"/>
      <c r="E706" s="48"/>
      <c r="F706" s="48"/>
      <c r="G706" s="48"/>
      <c r="H706" s="92"/>
      <c r="I706" s="92"/>
      <c r="J706" s="49"/>
      <c r="K706" s="49"/>
      <c r="L706" s="258"/>
    </row>
    <row r="707" spans="1:12" ht="21.95" customHeight="1" x14ac:dyDescent="0.55000000000000004">
      <c r="A707" s="251">
        <v>85</v>
      </c>
      <c r="B707" s="41" t="s">
        <v>126</v>
      </c>
      <c r="C707" s="41" t="s">
        <v>1562</v>
      </c>
      <c r="D707" s="41" t="s">
        <v>127</v>
      </c>
      <c r="E707" s="112">
        <v>100000</v>
      </c>
      <c r="F707" s="41"/>
      <c r="G707" s="41"/>
      <c r="H707" s="780"/>
      <c r="I707" s="9" t="s">
        <v>11</v>
      </c>
      <c r="J707" s="41" t="s">
        <v>1582</v>
      </c>
      <c r="K707" s="43" t="s">
        <v>450</v>
      </c>
      <c r="L707" s="258"/>
    </row>
    <row r="708" spans="1:12" ht="21.95" customHeight="1" x14ac:dyDescent="0.55000000000000004">
      <c r="A708" s="251"/>
      <c r="B708" s="41"/>
      <c r="C708" s="41" t="s">
        <v>1563</v>
      </c>
      <c r="D708" s="41" t="s">
        <v>128</v>
      </c>
      <c r="E708" s="68" t="s">
        <v>93</v>
      </c>
      <c r="F708" s="41"/>
      <c r="G708" s="41"/>
      <c r="H708" s="781"/>
      <c r="I708" s="7" t="s">
        <v>12</v>
      </c>
      <c r="J708" s="41" t="s">
        <v>2379</v>
      </c>
      <c r="K708" s="41" t="s">
        <v>451</v>
      </c>
    </row>
    <row r="709" spans="1:12" ht="21.95" customHeight="1" x14ac:dyDescent="0.55000000000000004">
      <c r="A709" s="245"/>
      <c r="B709" s="41"/>
      <c r="C709" s="41" t="s">
        <v>1564</v>
      </c>
      <c r="D709" s="41" t="s">
        <v>1564</v>
      </c>
      <c r="E709" s="40"/>
      <c r="F709" s="364"/>
      <c r="G709" s="364"/>
      <c r="H709" s="627"/>
      <c r="I709" s="364"/>
      <c r="J709" s="41" t="s">
        <v>2380</v>
      </c>
      <c r="K709" s="313"/>
    </row>
    <row r="710" spans="1:12" ht="21.95" customHeight="1" x14ac:dyDescent="0.55000000000000004">
      <c r="A710" s="245"/>
      <c r="B710" s="41"/>
      <c r="C710" s="41" t="s">
        <v>1565</v>
      </c>
      <c r="D710" s="41" t="s">
        <v>1565</v>
      </c>
      <c r="E710" s="40"/>
      <c r="F710" s="364"/>
      <c r="G710" s="364"/>
      <c r="H710" s="627"/>
      <c r="I710" s="364"/>
      <c r="J710" s="41" t="s">
        <v>432</v>
      </c>
      <c r="K710" s="53"/>
    </row>
    <row r="711" spans="1:12" ht="21.95" customHeight="1" x14ac:dyDescent="0.55000000000000004">
      <c r="A711" s="245"/>
      <c r="B711" s="41"/>
      <c r="C711" s="41" t="s">
        <v>1566</v>
      </c>
      <c r="D711" s="41" t="s">
        <v>1566</v>
      </c>
      <c r="E711" s="40"/>
      <c r="F711" s="364"/>
      <c r="G711" s="364"/>
      <c r="H711" s="627"/>
      <c r="I711" s="364"/>
      <c r="J711" s="41"/>
      <c r="K711" s="53"/>
    </row>
    <row r="712" spans="1:12" ht="21.95" customHeight="1" x14ac:dyDescent="0.55000000000000004">
      <c r="A712" s="226"/>
      <c r="B712" s="41"/>
      <c r="C712" s="41"/>
      <c r="D712" s="41"/>
      <c r="E712" s="40"/>
      <c r="F712" s="364"/>
      <c r="G712" s="364"/>
      <c r="H712" s="364"/>
      <c r="I712" s="364"/>
      <c r="J712" s="41"/>
      <c r="K712" s="41"/>
    </row>
    <row r="713" spans="1:12" ht="21.95" customHeight="1" x14ac:dyDescent="0.5">
      <c r="A713" s="3"/>
      <c r="B713" s="20"/>
      <c r="C713" s="20"/>
      <c r="D713" s="20"/>
      <c r="E713" s="92"/>
      <c r="F713" s="92"/>
      <c r="G713" s="92"/>
      <c r="H713" s="92"/>
      <c r="I713" s="92"/>
      <c r="J713" s="20"/>
      <c r="K713" s="20"/>
    </row>
    <row r="714" spans="1:12" ht="21.95" customHeight="1" x14ac:dyDescent="0.5">
      <c r="A714" s="827" t="s">
        <v>2738</v>
      </c>
      <c r="B714" s="827"/>
      <c r="C714" s="827"/>
      <c r="D714" s="827"/>
      <c r="E714" s="827"/>
      <c r="F714" s="827"/>
      <c r="G714" s="827"/>
      <c r="H714" s="827"/>
      <c r="I714" s="827"/>
      <c r="J714" s="856" t="s">
        <v>2737</v>
      </c>
      <c r="K714" s="856"/>
      <c r="L714" s="856"/>
    </row>
    <row r="715" spans="1:12" ht="21.95" customHeight="1" x14ac:dyDescent="0.5">
      <c r="A715" s="925"/>
      <c r="B715" s="925"/>
      <c r="C715" s="925"/>
      <c r="D715" s="925"/>
      <c r="E715" s="925"/>
      <c r="F715" s="925"/>
      <c r="G715" s="925"/>
      <c r="H715" s="925"/>
      <c r="I715" s="925"/>
      <c r="J715" s="925"/>
      <c r="K715" s="925"/>
    </row>
    <row r="716" spans="1:12" ht="21.95" customHeight="1" x14ac:dyDescent="0.5">
      <c r="A716" s="924" t="s">
        <v>2770</v>
      </c>
      <c r="B716" s="924"/>
      <c r="C716" s="924"/>
      <c r="D716" s="924"/>
      <c r="E716" s="924"/>
      <c r="F716" s="924"/>
      <c r="G716" s="924"/>
      <c r="H716" s="924"/>
      <c r="I716" s="924"/>
      <c r="J716" s="924"/>
      <c r="K716" s="924"/>
    </row>
    <row r="717" spans="1:12" ht="21.95" customHeight="1" x14ac:dyDescent="0.5">
      <c r="A717" s="648"/>
      <c r="B717" s="11"/>
      <c r="C717" s="11"/>
      <c r="D717" s="31" t="s">
        <v>63</v>
      </c>
      <c r="E717" s="12" t="s">
        <v>73</v>
      </c>
      <c r="F717" s="13"/>
      <c r="G717" s="13"/>
      <c r="H717" s="14"/>
      <c r="I717" s="16" t="s">
        <v>75</v>
      </c>
      <c r="J717" s="31" t="s">
        <v>65</v>
      </c>
      <c r="K717" s="31" t="s">
        <v>69</v>
      </c>
    </row>
    <row r="718" spans="1:12" ht="21.95" customHeight="1" x14ac:dyDescent="0.5">
      <c r="A718" s="649" t="s">
        <v>61</v>
      </c>
      <c r="B718" s="649" t="s">
        <v>12</v>
      </c>
      <c r="C718" s="649" t="s">
        <v>62</v>
      </c>
      <c r="D718" s="2" t="s">
        <v>64</v>
      </c>
      <c r="E718" s="16">
        <v>2560</v>
      </c>
      <c r="F718" s="16"/>
      <c r="G718" s="16">
        <v>2561</v>
      </c>
      <c r="H718" s="16">
        <v>2562</v>
      </c>
      <c r="I718" s="26" t="s">
        <v>76</v>
      </c>
      <c r="J718" s="2" t="s">
        <v>66</v>
      </c>
      <c r="K718" s="2" t="s">
        <v>70</v>
      </c>
    </row>
    <row r="719" spans="1:12" ht="21.95" customHeight="1" x14ac:dyDescent="0.5">
      <c r="A719" s="650"/>
      <c r="B719" s="18"/>
      <c r="C719" s="18"/>
      <c r="D719" s="3"/>
      <c r="E719" s="19" t="s">
        <v>9</v>
      </c>
      <c r="F719" s="19"/>
      <c r="G719" s="19" t="s">
        <v>9</v>
      </c>
      <c r="H719" s="19" t="s">
        <v>9</v>
      </c>
      <c r="I719" s="95"/>
      <c r="J719" s="20"/>
      <c r="K719" s="20"/>
    </row>
    <row r="720" spans="1:12" ht="21.95" customHeight="1" x14ac:dyDescent="0.5">
      <c r="A720" s="121">
        <v>86</v>
      </c>
      <c r="B720" s="313" t="s">
        <v>2244</v>
      </c>
      <c r="C720" s="313" t="s">
        <v>1411</v>
      </c>
      <c r="D720" s="782" t="s">
        <v>1491</v>
      </c>
      <c r="E720" s="315">
        <v>15000</v>
      </c>
      <c r="F720" s="96"/>
      <c r="G720" s="96"/>
      <c r="H720" s="58"/>
      <c r="I720" s="5" t="s">
        <v>11</v>
      </c>
      <c r="J720" s="313" t="s">
        <v>976</v>
      </c>
      <c r="K720" s="41" t="s">
        <v>450</v>
      </c>
    </row>
    <row r="721" spans="1:11" ht="21.95" customHeight="1" x14ac:dyDescent="0.5">
      <c r="A721" s="121"/>
      <c r="B721" s="313" t="s">
        <v>448</v>
      </c>
      <c r="C721" s="313" t="s">
        <v>451</v>
      </c>
      <c r="D721" s="782"/>
      <c r="E721" s="314" t="s">
        <v>93</v>
      </c>
      <c r="F721" s="96"/>
      <c r="G721" s="96"/>
      <c r="H721" s="58"/>
      <c r="I721" s="5" t="s">
        <v>12</v>
      </c>
      <c r="J721" s="313" t="s">
        <v>977</v>
      </c>
      <c r="K721" s="41" t="s">
        <v>451</v>
      </c>
    </row>
    <row r="722" spans="1:11" ht="21.95" customHeight="1" x14ac:dyDescent="0.5">
      <c r="A722" s="40"/>
      <c r="B722" s="313"/>
      <c r="C722" s="313"/>
      <c r="D722" s="782"/>
      <c r="E722" s="314"/>
      <c r="F722" s="40"/>
      <c r="G722" s="40"/>
      <c r="H722" s="58"/>
      <c r="I722" s="7"/>
      <c r="J722" s="313" t="s">
        <v>112</v>
      </c>
      <c r="K722" s="41"/>
    </row>
    <row r="723" spans="1:11" ht="21.95" customHeight="1" x14ac:dyDescent="0.5">
      <c r="A723" s="819"/>
      <c r="B723" s="18"/>
      <c r="C723" s="18"/>
      <c r="D723" s="3"/>
      <c r="E723" s="19"/>
      <c r="F723" s="19"/>
      <c r="G723" s="19"/>
      <c r="H723" s="19"/>
      <c r="I723" s="95"/>
      <c r="J723" s="20"/>
      <c r="K723" s="20"/>
    </row>
    <row r="724" spans="1:11" ht="21.95" customHeight="1" x14ac:dyDescent="0.5">
      <c r="A724" s="40">
        <v>87</v>
      </c>
      <c r="B724" s="7" t="s">
        <v>2245</v>
      </c>
      <c r="C724" s="7" t="s">
        <v>489</v>
      </c>
      <c r="D724" s="7" t="s">
        <v>490</v>
      </c>
      <c r="E724" s="117">
        <v>15000</v>
      </c>
      <c r="F724" s="40"/>
      <c r="G724" s="112"/>
      <c r="H724" s="58"/>
      <c r="I724" s="5" t="s">
        <v>11</v>
      </c>
      <c r="J724" s="41" t="s">
        <v>1442</v>
      </c>
      <c r="K724" s="41" t="s">
        <v>450</v>
      </c>
    </row>
    <row r="725" spans="1:11" ht="21.95" customHeight="1" x14ac:dyDescent="0.5">
      <c r="A725" s="40"/>
      <c r="B725" s="7"/>
      <c r="C725" s="7"/>
      <c r="D725" s="7" t="s">
        <v>133</v>
      </c>
      <c r="E725" s="125" t="s">
        <v>93</v>
      </c>
      <c r="F725" s="40"/>
      <c r="G725" s="40"/>
      <c r="H725" s="58"/>
      <c r="I725" s="5" t="s">
        <v>12</v>
      </c>
      <c r="J725" s="7" t="s">
        <v>132</v>
      </c>
      <c r="K725" s="41" t="s">
        <v>451</v>
      </c>
    </row>
    <row r="726" spans="1:11" ht="21.95" customHeight="1" x14ac:dyDescent="0.5">
      <c r="A726" s="48"/>
      <c r="B726" s="8"/>
      <c r="C726" s="8"/>
      <c r="D726" s="8"/>
      <c r="E726" s="126"/>
      <c r="F726" s="278"/>
      <c r="G726" s="278"/>
      <c r="H726" s="92"/>
      <c r="I726" s="8"/>
      <c r="J726" s="8"/>
      <c r="K726" s="49"/>
    </row>
    <row r="727" spans="1:11" ht="21.95" customHeight="1" x14ac:dyDescent="0.5">
      <c r="A727" s="40">
        <v>88</v>
      </c>
      <c r="B727" s="655" t="s">
        <v>2331</v>
      </c>
      <c r="C727" s="951" t="s">
        <v>523</v>
      </c>
      <c r="D727" s="655" t="s">
        <v>387</v>
      </c>
      <c r="E727" s="361">
        <v>250000</v>
      </c>
      <c r="F727" s="40"/>
      <c r="G727" s="40"/>
      <c r="H727" s="58"/>
      <c r="I727" s="5" t="s">
        <v>11</v>
      </c>
      <c r="J727" s="951" t="s">
        <v>527</v>
      </c>
      <c r="K727" s="343" t="s">
        <v>922</v>
      </c>
    </row>
    <row r="728" spans="1:11" ht="21.95" customHeight="1" x14ac:dyDescent="0.5">
      <c r="A728" s="294"/>
      <c r="B728" s="655" t="s">
        <v>1667</v>
      </c>
      <c r="C728" s="951"/>
      <c r="D728" s="655" t="s">
        <v>524</v>
      </c>
      <c r="E728" s="69" t="s">
        <v>255</v>
      </c>
      <c r="F728" s="123"/>
      <c r="G728" s="40"/>
      <c r="H728" s="58"/>
      <c r="I728" s="5" t="s">
        <v>12</v>
      </c>
      <c r="J728" s="951"/>
      <c r="K728" s="40" t="s">
        <v>288</v>
      </c>
    </row>
    <row r="729" spans="1:11" ht="21.95" customHeight="1" x14ac:dyDescent="0.5">
      <c r="A729" s="121"/>
      <c r="B729" s="655" t="s">
        <v>1668</v>
      </c>
      <c r="C729" s="655"/>
      <c r="D729" s="655" t="s">
        <v>525</v>
      </c>
      <c r="E729" s="69"/>
      <c r="F729" s="40"/>
      <c r="G729" s="40"/>
      <c r="H729" s="58"/>
      <c r="I729" s="58"/>
      <c r="J729" s="85"/>
      <c r="K729" s="40"/>
    </row>
    <row r="730" spans="1:11" ht="21.95" customHeight="1" x14ac:dyDescent="0.5">
      <c r="A730" s="121"/>
      <c r="B730" s="85"/>
      <c r="C730" s="85"/>
      <c r="D730" s="85" t="s">
        <v>526</v>
      </c>
      <c r="E730" s="40"/>
      <c r="F730" s="40"/>
      <c r="G730" s="40"/>
      <c r="H730" s="58"/>
      <c r="I730" s="58"/>
      <c r="J730" s="85"/>
      <c r="K730" s="40"/>
    </row>
    <row r="731" spans="1:11" ht="21.95" customHeight="1" x14ac:dyDescent="0.5">
      <c r="A731" s="275"/>
      <c r="B731" s="78"/>
      <c r="C731" s="78"/>
      <c r="D731" s="78"/>
      <c r="E731" s="48"/>
      <c r="F731" s="48"/>
      <c r="G731" s="48"/>
      <c r="H731" s="92"/>
      <c r="I731" s="92"/>
      <c r="J731" s="78"/>
      <c r="K731" s="48"/>
    </row>
    <row r="732" spans="1:11" ht="21.95" customHeight="1" x14ac:dyDescent="0.5">
      <c r="A732" s="41">
        <v>89</v>
      </c>
      <c r="B732" s="41" t="s">
        <v>2332</v>
      </c>
      <c r="C732" s="41" t="s">
        <v>298</v>
      </c>
      <c r="D732" s="41" t="s">
        <v>299</v>
      </c>
      <c r="E732" s="42">
        <v>25000</v>
      </c>
      <c r="F732" s="647"/>
      <c r="G732" s="2"/>
      <c r="H732" s="30"/>
      <c r="I732" s="9" t="s">
        <v>11</v>
      </c>
      <c r="J732" s="53" t="s">
        <v>138</v>
      </c>
      <c r="K732" s="40" t="s">
        <v>922</v>
      </c>
    </row>
    <row r="733" spans="1:11" ht="21.95" customHeight="1" x14ac:dyDescent="0.5">
      <c r="A733" s="41"/>
      <c r="B733" s="41" t="s">
        <v>300</v>
      </c>
      <c r="C733" s="41" t="s">
        <v>301</v>
      </c>
      <c r="D733" s="41"/>
      <c r="E733" s="69" t="s">
        <v>255</v>
      </c>
      <c r="F733" s="647"/>
      <c r="G733" s="2"/>
      <c r="H733" s="30"/>
      <c r="I733" s="7" t="s">
        <v>12</v>
      </c>
      <c r="J733" s="53" t="s">
        <v>302</v>
      </c>
      <c r="K733" s="40" t="s">
        <v>288</v>
      </c>
    </row>
    <row r="734" spans="1:11" ht="21.95" customHeight="1" x14ac:dyDescent="0.5">
      <c r="A734" s="41"/>
      <c r="B734" s="41" t="s">
        <v>533</v>
      </c>
      <c r="C734" s="41"/>
      <c r="D734" s="41"/>
      <c r="E734" s="42"/>
      <c r="F734" s="647"/>
      <c r="G734" s="2"/>
      <c r="H734" s="30"/>
      <c r="I734" s="7"/>
      <c r="J734" s="53"/>
      <c r="K734" s="40"/>
    </row>
    <row r="735" spans="1:11" ht="21.95" customHeight="1" x14ac:dyDescent="0.5">
      <c r="A735" s="41"/>
      <c r="B735" s="41"/>
      <c r="C735" s="41"/>
      <c r="D735" s="41"/>
      <c r="E735" s="42"/>
      <c r="F735" s="647"/>
      <c r="G735" s="2"/>
      <c r="H735" s="30"/>
      <c r="I735" s="7"/>
      <c r="J735" s="53"/>
      <c r="K735" s="40"/>
    </row>
    <row r="736" spans="1:11" ht="21.95" customHeight="1" x14ac:dyDescent="0.5">
      <c r="A736" s="49"/>
      <c r="B736" s="49"/>
      <c r="C736" s="49"/>
      <c r="D736" s="49"/>
      <c r="E736" s="93"/>
      <c r="F736" s="3"/>
      <c r="G736" s="3"/>
      <c r="H736" s="8"/>
      <c r="I736" s="8"/>
      <c r="J736" s="49"/>
      <c r="K736" s="48"/>
    </row>
    <row r="737" spans="1:12" ht="21.95" customHeight="1" x14ac:dyDescent="0.5">
      <c r="A737" s="827" t="s">
        <v>2738</v>
      </c>
      <c r="B737" s="827"/>
      <c r="C737" s="827"/>
      <c r="D737" s="827"/>
      <c r="E737" s="827"/>
      <c r="F737" s="827"/>
      <c r="G737" s="827"/>
      <c r="H737" s="827"/>
      <c r="I737" s="827"/>
      <c r="J737" s="856" t="s">
        <v>2737</v>
      </c>
      <c r="K737" s="856"/>
      <c r="L737" s="856"/>
    </row>
    <row r="738" spans="1:12" ht="21.95" customHeight="1" x14ac:dyDescent="0.5">
      <c r="J738" s="639"/>
      <c r="K738" s="639"/>
    </row>
    <row r="739" spans="1:12" ht="21.95" customHeight="1" x14ac:dyDescent="0.5">
      <c r="A739" s="924" t="s">
        <v>2771</v>
      </c>
      <c r="B739" s="924"/>
      <c r="C739" s="924"/>
      <c r="D739" s="924"/>
      <c r="E739" s="924"/>
      <c r="F739" s="924"/>
      <c r="G739" s="924"/>
      <c r="H739" s="924"/>
      <c r="I739" s="924"/>
      <c r="J739" s="924"/>
      <c r="K739" s="924"/>
    </row>
    <row r="740" spans="1:12" ht="21.95" customHeight="1" x14ac:dyDescent="0.5">
      <c r="A740" s="648"/>
      <c r="B740" s="11"/>
      <c r="C740" s="11"/>
      <c r="D740" s="31" t="s">
        <v>63</v>
      </c>
      <c r="E740" s="12" t="s">
        <v>73</v>
      </c>
      <c r="F740" s="13"/>
      <c r="G740" s="13"/>
      <c r="H740" s="14"/>
      <c r="I740" s="16" t="s">
        <v>75</v>
      </c>
      <c r="J740" s="31" t="s">
        <v>65</v>
      </c>
      <c r="K740" s="31" t="s">
        <v>69</v>
      </c>
    </row>
    <row r="741" spans="1:12" ht="21.95" customHeight="1" x14ac:dyDescent="0.5">
      <c r="A741" s="649" t="s">
        <v>61</v>
      </c>
      <c r="B741" s="649" t="s">
        <v>12</v>
      </c>
      <c r="C741" s="649" t="s">
        <v>62</v>
      </c>
      <c r="D741" s="2" t="s">
        <v>64</v>
      </c>
      <c r="E741" s="16">
        <v>2560</v>
      </c>
      <c r="F741" s="16"/>
      <c r="G741" s="16">
        <v>2561</v>
      </c>
      <c r="H741" s="16">
        <v>2562</v>
      </c>
      <c r="I741" s="26" t="s">
        <v>76</v>
      </c>
      <c r="J741" s="2" t="s">
        <v>66</v>
      </c>
      <c r="K741" s="2" t="s">
        <v>70</v>
      </c>
    </row>
    <row r="742" spans="1:12" ht="21.95" customHeight="1" x14ac:dyDescent="0.5">
      <c r="A742" s="650"/>
      <c r="B742" s="18"/>
      <c r="C742" s="18"/>
      <c r="D742" s="3"/>
      <c r="E742" s="19" t="s">
        <v>9</v>
      </c>
      <c r="F742" s="19"/>
      <c r="G742" s="19" t="s">
        <v>9</v>
      </c>
      <c r="H742" s="19" t="s">
        <v>9</v>
      </c>
      <c r="I742" s="95"/>
      <c r="J742" s="20"/>
      <c r="K742" s="20"/>
    </row>
    <row r="743" spans="1:12" ht="21.95" customHeight="1" x14ac:dyDescent="0.5">
      <c r="A743" s="41">
        <v>90</v>
      </c>
      <c r="B743" s="41" t="s">
        <v>2091</v>
      </c>
      <c r="C743" s="41" t="s">
        <v>303</v>
      </c>
      <c r="D743" s="41" t="s">
        <v>304</v>
      </c>
      <c r="E743" s="42">
        <v>30000</v>
      </c>
      <c r="F743" s="647"/>
      <c r="G743" s="2"/>
      <c r="H743" s="7"/>
      <c r="I743" s="5" t="s">
        <v>11</v>
      </c>
      <c r="J743" s="43" t="s">
        <v>138</v>
      </c>
      <c r="K743" s="40" t="s">
        <v>922</v>
      </c>
    </row>
    <row r="744" spans="1:12" ht="21.95" customHeight="1" x14ac:dyDescent="0.5">
      <c r="A744" s="41"/>
      <c r="B744" s="41" t="s">
        <v>980</v>
      </c>
      <c r="C744" s="41" t="s">
        <v>305</v>
      </c>
      <c r="D744" s="41"/>
      <c r="E744" s="69" t="s">
        <v>255</v>
      </c>
      <c r="F744" s="2"/>
      <c r="G744" s="2"/>
      <c r="H744" s="7"/>
      <c r="I744" s="5" t="s">
        <v>12</v>
      </c>
      <c r="J744" s="41" t="s">
        <v>302</v>
      </c>
      <c r="K744" s="40" t="s">
        <v>288</v>
      </c>
    </row>
    <row r="745" spans="1:12" ht="21.95" customHeight="1" x14ac:dyDescent="0.5">
      <c r="A745" s="49"/>
      <c r="B745" s="49"/>
      <c r="C745" s="49"/>
      <c r="D745" s="49"/>
      <c r="E745" s="93"/>
      <c r="F745" s="232"/>
      <c r="G745" s="3"/>
      <c r="H745" s="8"/>
      <c r="I745" s="8"/>
      <c r="J745" s="56"/>
      <c r="K745" s="48"/>
    </row>
    <row r="746" spans="1:12" ht="21.95" customHeight="1" x14ac:dyDescent="0.5">
      <c r="A746" s="41">
        <v>91</v>
      </c>
      <c r="B746" s="41" t="s">
        <v>2099</v>
      </c>
      <c r="C746" s="41" t="s">
        <v>306</v>
      </c>
      <c r="D746" s="41" t="s">
        <v>307</v>
      </c>
      <c r="E746" s="42">
        <v>50000</v>
      </c>
      <c r="F746" s="647"/>
      <c r="G746" s="2"/>
      <c r="H746" s="7"/>
      <c r="I746" s="5" t="s">
        <v>11</v>
      </c>
      <c r="J746" s="43" t="s">
        <v>308</v>
      </c>
      <c r="K746" s="40" t="s">
        <v>922</v>
      </c>
    </row>
    <row r="747" spans="1:12" ht="21.95" customHeight="1" x14ac:dyDescent="0.5">
      <c r="A747" s="41"/>
      <c r="B747" s="41" t="s">
        <v>980</v>
      </c>
      <c r="C747" s="41" t="s">
        <v>2465</v>
      </c>
      <c r="D747" s="41"/>
      <c r="E747" s="69" t="s">
        <v>255</v>
      </c>
      <c r="F747" s="647"/>
      <c r="G747" s="2"/>
      <c r="H747" s="7"/>
      <c r="I747" s="5" t="s">
        <v>12</v>
      </c>
      <c r="J747" s="41" t="s">
        <v>100</v>
      </c>
      <c r="K747" s="40" t="s">
        <v>288</v>
      </c>
    </row>
    <row r="748" spans="1:12" ht="21.95" customHeight="1" x14ac:dyDescent="0.5">
      <c r="A748" s="49"/>
      <c r="B748" s="49"/>
      <c r="C748" s="49"/>
      <c r="D748" s="49"/>
      <c r="E748" s="93"/>
      <c r="F748" s="232"/>
      <c r="G748" s="3"/>
      <c r="H748" s="8"/>
      <c r="I748" s="8"/>
      <c r="J748" s="56"/>
      <c r="K748" s="48"/>
    </row>
    <row r="749" spans="1:12" ht="21.95" customHeight="1" x14ac:dyDescent="0.5">
      <c r="A749" s="41">
        <v>92</v>
      </c>
      <c r="B749" s="41" t="s">
        <v>2143</v>
      </c>
      <c r="C749" s="41" t="s">
        <v>306</v>
      </c>
      <c r="D749" s="41" t="s">
        <v>307</v>
      </c>
      <c r="E749" s="42">
        <v>50000</v>
      </c>
      <c r="F749" s="647"/>
      <c r="G749" s="2"/>
      <c r="H749" s="7"/>
      <c r="I749" s="5" t="s">
        <v>11</v>
      </c>
      <c r="J749" s="43" t="s">
        <v>309</v>
      </c>
      <c r="K749" s="40" t="s">
        <v>922</v>
      </c>
    </row>
    <row r="750" spans="1:12" ht="21.95" customHeight="1" x14ac:dyDescent="0.5">
      <c r="A750" s="41"/>
      <c r="B750" s="41" t="s">
        <v>980</v>
      </c>
      <c r="C750" s="41" t="s">
        <v>2466</v>
      </c>
      <c r="D750" s="41"/>
      <c r="E750" s="69" t="s">
        <v>255</v>
      </c>
      <c r="F750" s="647"/>
      <c r="G750" s="2"/>
      <c r="H750" s="7"/>
      <c r="I750" s="5" t="s">
        <v>12</v>
      </c>
      <c r="J750" s="41" t="s">
        <v>310</v>
      </c>
      <c r="K750" s="40" t="s">
        <v>288</v>
      </c>
    </row>
    <row r="751" spans="1:12" ht="21.95" customHeight="1" x14ac:dyDescent="0.5">
      <c r="A751" s="49"/>
      <c r="B751" s="49"/>
      <c r="C751" s="49"/>
      <c r="D751" s="49"/>
      <c r="E751" s="93"/>
      <c r="F751" s="232"/>
      <c r="G751" s="3"/>
      <c r="H751" s="8"/>
      <c r="I751" s="8"/>
      <c r="J751" s="56"/>
      <c r="K751" s="48"/>
    </row>
    <row r="752" spans="1:12" ht="21.95" customHeight="1" x14ac:dyDescent="0.5">
      <c r="A752" s="41">
        <v>93</v>
      </c>
      <c r="B752" s="41" t="s">
        <v>2077</v>
      </c>
      <c r="C752" s="41" t="s">
        <v>215</v>
      </c>
      <c r="D752" s="41" t="s">
        <v>311</v>
      </c>
      <c r="E752" s="42">
        <v>30000</v>
      </c>
      <c r="F752" s="647"/>
      <c r="G752" s="2"/>
      <c r="H752" s="30"/>
      <c r="I752" s="9" t="s">
        <v>11</v>
      </c>
      <c r="J752" s="43" t="s">
        <v>1549</v>
      </c>
      <c r="K752" s="40" t="s">
        <v>922</v>
      </c>
    </row>
    <row r="753" spans="1:12" ht="21.95" customHeight="1" x14ac:dyDescent="0.5">
      <c r="A753" s="41"/>
      <c r="B753" s="41" t="s">
        <v>980</v>
      </c>
      <c r="C753" s="41" t="s">
        <v>305</v>
      </c>
      <c r="D753" s="41" t="s">
        <v>312</v>
      </c>
      <c r="E753" s="69" t="s">
        <v>255</v>
      </c>
      <c r="F753" s="647"/>
      <c r="G753" s="2"/>
      <c r="H753" s="30"/>
      <c r="I753" s="7" t="s">
        <v>12</v>
      </c>
      <c r="J753" s="41" t="s">
        <v>588</v>
      </c>
      <c r="K753" s="40" t="s">
        <v>288</v>
      </c>
    </row>
    <row r="754" spans="1:12" ht="21.95" customHeight="1" x14ac:dyDescent="0.5">
      <c r="A754" s="41"/>
      <c r="B754" s="41"/>
      <c r="C754" s="41"/>
      <c r="D754" s="41" t="s">
        <v>313</v>
      </c>
      <c r="E754" s="42"/>
      <c r="F754" s="647"/>
      <c r="G754" s="2"/>
      <c r="H754" s="30"/>
      <c r="I754" s="7"/>
      <c r="J754" s="53"/>
      <c r="K754" s="40"/>
    </row>
    <row r="755" spans="1:12" ht="21.95" customHeight="1" x14ac:dyDescent="0.5">
      <c r="A755" s="49"/>
      <c r="B755" s="49"/>
      <c r="C755" s="49"/>
      <c r="D755" s="49"/>
      <c r="E755" s="93"/>
      <c r="F755" s="647"/>
      <c r="G755" s="3"/>
      <c r="H755" s="363"/>
      <c r="I755" s="8"/>
      <c r="J755" s="56"/>
      <c r="K755" s="48"/>
    </row>
    <row r="756" spans="1:12" ht="21.95" customHeight="1" x14ac:dyDescent="0.5">
      <c r="A756" s="41">
        <v>94</v>
      </c>
      <c r="B756" s="41" t="s">
        <v>2164</v>
      </c>
      <c r="C756" s="41" t="s">
        <v>534</v>
      </c>
      <c r="D756" s="41" t="s">
        <v>314</v>
      </c>
      <c r="E756" s="42">
        <v>10000</v>
      </c>
      <c r="F756" s="647"/>
      <c r="G756" s="31"/>
      <c r="H756" s="9"/>
      <c r="I756" s="9" t="s">
        <v>11</v>
      </c>
      <c r="J756" s="53" t="s">
        <v>315</v>
      </c>
      <c r="K756" s="40" t="s">
        <v>922</v>
      </c>
    </row>
    <row r="757" spans="1:12" ht="21.95" customHeight="1" x14ac:dyDescent="0.5">
      <c r="A757" s="41"/>
      <c r="B757" s="41" t="s">
        <v>980</v>
      </c>
      <c r="C757" s="41" t="s">
        <v>535</v>
      </c>
      <c r="D757" s="41"/>
      <c r="E757" s="69" t="s">
        <v>255</v>
      </c>
      <c r="F757" s="647"/>
      <c r="G757" s="2"/>
      <c r="H757" s="7"/>
      <c r="I757" s="7" t="s">
        <v>12</v>
      </c>
      <c r="J757" s="53" t="s">
        <v>2725</v>
      </c>
      <c r="K757" s="40" t="s">
        <v>288</v>
      </c>
    </row>
    <row r="758" spans="1:12" ht="21.95" customHeight="1" x14ac:dyDescent="0.5">
      <c r="A758" s="41"/>
      <c r="B758" s="41"/>
      <c r="C758" s="41" t="s">
        <v>536</v>
      </c>
      <c r="D758" s="41"/>
      <c r="E758" s="42"/>
      <c r="F758" s="647"/>
      <c r="G758" s="2"/>
      <c r="H758" s="7"/>
      <c r="I758" s="7"/>
      <c r="J758" s="53" t="s">
        <v>97</v>
      </c>
      <c r="K758" s="40"/>
    </row>
    <row r="759" spans="1:12" ht="21.95" customHeight="1" x14ac:dyDescent="0.5">
      <c r="A759" s="41"/>
      <c r="B759" s="41"/>
      <c r="C759" s="41"/>
      <c r="D759" s="41"/>
      <c r="E759" s="42"/>
      <c r="F759" s="647"/>
      <c r="G759" s="2"/>
      <c r="H759" s="7"/>
      <c r="I759" s="7"/>
      <c r="J759" s="53"/>
      <c r="K759" s="40"/>
    </row>
    <row r="760" spans="1:12" ht="21.95" customHeight="1" x14ac:dyDescent="0.5">
      <c r="A760" s="827" t="s">
        <v>2738</v>
      </c>
      <c r="B760" s="827"/>
      <c r="C760" s="827"/>
      <c r="D760" s="827"/>
      <c r="E760" s="827"/>
      <c r="F760" s="827"/>
      <c r="G760" s="827"/>
      <c r="H760" s="827"/>
      <c r="I760" s="827"/>
      <c r="J760" s="856" t="s">
        <v>2737</v>
      </c>
      <c r="K760" s="856"/>
      <c r="L760" s="856"/>
    </row>
    <row r="761" spans="1:12" ht="21.95" customHeight="1" x14ac:dyDescent="0.5">
      <c r="A761" s="925"/>
      <c r="B761" s="925"/>
      <c r="C761" s="925"/>
      <c r="D761" s="925"/>
      <c r="E761" s="925"/>
      <c r="F761" s="925"/>
      <c r="G761" s="925"/>
      <c r="H761" s="925"/>
      <c r="I761" s="925"/>
      <c r="J761" s="925"/>
      <c r="K761" s="925"/>
    </row>
    <row r="762" spans="1:12" ht="21.95" customHeight="1" x14ac:dyDescent="0.5">
      <c r="A762" s="924" t="s">
        <v>2772</v>
      </c>
      <c r="B762" s="924"/>
      <c r="C762" s="924"/>
      <c r="D762" s="924"/>
      <c r="E762" s="924"/>
      <c r="F762" s="924"/>
      <c r="G762" s="924"/>
      <c r="H762" s="924"/>
      <c r="I762" s="924"/>
      <c r="J762" s="924"/>
      <c r="K762" s="924"/>
    </row>
    <row r="763" spans="1:12" ht="21.95" customHeight="1" x14ac:dyDescent="0.5">
      <c r="A763" s="648"/>
      <c r="B763" s="11"/>
      <c r="C763" s="11"/>
      <c r="D763" s="31" t="s">
        <v>63</v>
      </c>
      <c r="E763" s="12" t="s">
        <v>73</v>
      </c>
      <c r="F763" s="13"/>
      <c r="G763" s="13"/>
      <c r="H763" s="14"/>
      <c r="I763" s="16" t="s">
        <v>75</v>
      </c>
      <c r="J763" s="31" t="s">
        <v>65</v>
      </c>
      <c r="K763" s="31" t="s">
        <v>69</v>
      </c>
    </row>
    <row r="764" spans="1:12" ht="21.95" customHeight="1" x14ac:dyDescent="0.5">
      <c r="A764" s="649" t="s">
        <v>61</v>
      </c>
      <c r="B764" s="649" t="s">
        <v>12</v>
      </c>
      <c r="C764" s="649" t="s">
        <v>62</v>
      </c>
      <c r="D764" s="2" t="s">
        <v>64</v>
      </c>
      <c r="E764" s="16">
        <v>2560</v>
      </c>
      <c r="F764" s="16"/>
      <c r="G764" s="16">
        <v>2561</v>
      </c>
      <c r="H764" s="16">
        <v>2562</v>
      </c>
      <c r="I764" s="26" t="s">
        <v>76</v>
      </c>
      <c r="J764" s="2" t="s">
        <v>66</v>
      </c>
      <c r="K764" s="2" t="s">
        <v>70</v>
      </c>
    </row>
    <row r="765" spans="1:12" ht="21.95" customHeight="1" x14ac:dyDescent="0.5">
      <c r="A765" s="650"/>
      <c r="B765" s="18"/>
      <c r="C765" s="18"/>
      <c r="D765" s="3"/>
      <c r="E765" s="19" t="s">
        <v>9</v>
      </c>
      <c r="F765" s="19"/>
      <c r="G765" s="19" t="s">
        <v>9</v>
      </c>
      <c r="H765" s="19" t="s">
        <v>9</v>
      </c>
      <c r="I765" s="95"/>
      <c r="J765" s="20"/>
      <c r="K765" s="20"/>
    </row>
    <row r="766" spans="1:12" ht="21.95" customHeight="1" x14ac:dyDescent="0.5">
      <c r="A766" s="41">
        <v>95</v>
      </c>
      <c r="B766" s="41" t="s">
        <v>2185</v>
      </c>
      <c r="C766" s="41" t="s">
        <v>131</v>
      </c>
      <c r="D766" s="41" t="s">
        <v>314</v>
      </c>
      <c r="E766" s="42">
        <v>20000</v>
      </c>
      <c r="F766" s="647"/>
      <c r="G766" s="2"/>
      <c r="H766" s="30"/>
      <c r="I766" s="9" t="s">
        <v>11</v>
      </c>
      <c r="J766" s="53" t="s">
        <v>481</v>
      </c>
      <c r="K766" s="40" t="s">
        <v>922</v>
      </c>
    </row>
    <row r="767" spans="1:12" ht="21.95" customHeight="1" x14ac:dyDescent="0.5">
      <c r="A767" s="41"/>
      <c r="B767" s="41" t="s">
        <v>980</v>
      </c>
      <c r="C767" s="41"/>
      <c r="D767" s="41"/>
      <c r="E767" s="69" t="s">
        <v>255</v>
      </c>
      <c r="F767" s="2"/>
      <c r="G767" s="2"/>
      <c r="H767" s="7"/>
      <c r="I767" s="7" t="s">
        <v>12</v>
      </c>
      <c r="J767" s="41" t="s">
        <v>132</v>
      </c>
      <c r="K767" s="40" t="s">
        <v>288</v>
      </c>
    </row>
    <row r="768" spans="1:12" ht="21.95" customHeight="1" x14ac:dyDescent="0.5">
      <c r="A768" s="650"/>
      <c r="B768" s="18"/>
      <c r="C768" s="18"/>
      <c r="D768" s="3"/>
      <c r="E768" s="19"/>
      <c r="F768" s="416"/>
      <c r="G768" s="19"/>
      <c r="H768" s="19"/>
      <c r="I768" s="95"/>
      <c r="J768" s="84"/>
      <c r="K768" s="20"/>
    </row>
    <row r="769" spans="1:12" ht="21.95" customHeight="1" x14ac:dyDescent="0.5">
      <c r="A769" s="41">
        <v>96</v>
      </c>
      <c r="B769" s="41" t="s">
        <v>137</v>
      </c>
      <c r="C769" s="41" t="s">
        <v>537</v>
      </c>
      <c r="D769" s="41" t="s">
        <v>316</v>
      </c>
      <c r="E769" s="42">
        <v>30000</v>
      </c>
      <c r="F769" s="647"/>
      <c r="G769" s="2"/>
      <c r="H769" s="7"/>
      <c r="I769" s="9" t="s">
        <v>11</v>
      </c>
      <c r="J769" s="53" t="s">
        <v>317</v>
      </c>
      <c r="K769" s="40" t="s">
        <v>922</v>
      </c>
    </row>
    <row r="770" spans="1:12" ht="21.95" customHeight="1" x14ac:dyDescent="0.5">
      <c r="A770" s="41"/>
      <c r="B770" s="41" t="s">
        <v>2333</v>
      </c>
      <c r="C770" s="41" t="s">
        <v>538</v>
      </c>
      <c r="D770" s="41" t="s">
        <v>1393</v>
      </c>
      <c r="E770" s="69" t="s">
        <v>255</v>
      </c>
      <c r="F770" s="645"/>
      <c r="G770" s="40"/>
      <c r="H770" s="17"/>
      <c r="I770" s="7" t="s">
        <v>12</v>
      </c>
      <c r="J770" s="53" t="s">
        <v>100</v>
      </c>
      <c r="K770" s="40" t="s">
        <v>288</v>
      </c>
    </row>
    <row r="771" spans="1:12" ht="21.95" customHeight="1" x14ac:dyDescent="0.5">
      <c r="A771" s="41"/>
      <c r="B771" s="41" t="s">
        <v>980</v>
      </c>
      <c r="C771" s="41"/>
      <c r="D771" s="41"/>
      <c r="E771" s="42"/>
      <c r="F771" s="639"/>
      <c r="G771" s="17"/>
      <c r="H771" s="17"/>
      <c r="I771" s="17"/>
      <c r="J771" s="53"/>
      <c r="K771" s="40"/>
    </row>
    <row r="772" spans="1:12" ht="21.95" customHeight="1" x14ac:dyDescent="0.5">
      <c r="A772" s="49"/>
      <c r="B772" s="49"/>
      <c r="C772" s="49"/>
      <c r="D772" s="49"/>
      <c r="E772" s="93"/>
      <c r="F772" s="639"/>
      <c r="G772" s="20"/>
      <c r="H772" s="20"/>
      <c r="I772" s="20"/>
      <c r="J772" s="56"/>
      <c r="K772" s="48"/>
    </row>
    <row r="773" spans="1:12" ht="21.95" customHeight="1" x14ac:dyDescent="0.5">
      <c r="A773" s="41">
        <v>97</v>
      </c>
      <c r="B773" s="41" t="s">
        <v>137</v>
      </c>
      <c r="C773" s="41" t="s">
        <v>537</v>
      </c>
      <c r="D773" s="41" t="s">
        <v>316</v>
      </c>
      <c r="E773" s="42">
        <v>30000</v>
      </c>
      <c r="F773" s="639"/>
      <c r="G773" s="15"/>
      <c r="H773" s="15"/>
      <c r="I773" s="9" t="s">
        <v>11</v>
      </c>
      <c r="J773" s="53" t="s">
        <v>1540</v>
      </c>
      <c r="K773" s="40" t="s">
        <v>922</v>
      </c>
    </row>
    <row r="774" spans="1:12" ht="21.95" customHeight="1" x14ac:dyDescent="0.5">
      <c r="A774" s="41"/>
      <c r="B774" s="41" t="s">
        <v>2334</v>
      </c>
      <c r="C774" s="41" t="s">
        <v>538</v>
      </c>
      <c r="D774" s="41" t="s">
        <v>318</v>
      </c>
      <c r="E774" s="69" t="s">
        <v>255</v>
      </c>
      <c r="F774" s="639"/>
      <c r="G774" s="17"/>
      <c r="H774" s="17"/>
      <c r="I774" s="7" t="s">
        <v>12</v>
      </c>
      <c r="J774" s="53" t="s">
        <v>100</v>
      </c>
      <c r="K774" s="40" t="s">
        <v>288</v>
      </c>
    </row>
    <row r="775" spans="1:12" ht="21.95" customHeight="1" x14ac:dyDescent="0.5">
      <c r="A775" s="41"/>
      <c r="B775" s="41" t="s">
        <v>980</v>
      </c>
      <c r="C775" s="41"/>
      <c r="D775" s="41"/>
      <c r="E775" s="40"/>
      <c r="F775" s="645"/>
      <c r="G775" s="40"/>
      <c r="H775" s="17"/>
      <c r="I775" s="17"/>
      <c r="J775" s="53"/>
      <c r="K775" s="40"/>
    </row>
    <row r="776" spans="1:12" ht="21.95" customHeight="1" x14ac:dyDescent="0.5">
      <c r="A776" s="49"/>
      <c r="B776" s="49"/>
      <c r="C776" s="49"/>
      <c r="D776" s="49"/>
      <c r="E776" s="48"/>
      <c r="F776" s="645"/>
      <c r="G776" s="48"/>
      <c r="H776" s="20"/>
      <c r="I776" s="20"/>
      <c r="J776" s="56"/>
      <c r="K776" s="48"/>
    </row>
    <row r="777" spans="1:12" ht="21.95" customHeight="1" x14ac:dyDescent="0.5">
      <c r="A777" s="41">
        <v>98</v>
      </c>
      <c r="B777" s="41" t="s">
        <v>2335</v>
      </c>
      <c r="C777" s="41" t="s">
        <v>319</v>
      </c>
      <c r="D777" s="41" t="s">
        <v>320</v>
      </c>
      <c r="E777" s="42">
        <v>15000</v>
      </c>
      <c r="F777" s="645"/>
      <c r="G777" s="40"/>
      <c r="H777" s="29"/>
      <c r="I777" s="9" t="s">
        <v>11</v>
      </c>
      <c r="J777" s="53" t="s">
        <v>1541</v>
      </c>
      <c r="K777" s="40" t="s">
        <v>922</v>
      </c>
    </row>
    <row r="778" spans="1:12" ht="21.95" customHeight="1" x14ac:dyDescent="0.5">
      <c r="A778" s="41"/>
      <c r="B778" s="41" t="s">
        <v>980</v>
      </c>
      <c r="C778" s="41" t="s">
        <v>321</v>
      </c>
      <c r="D778" s="41"/>
      <c r="E778" s="69" t="s">
        <v>255</v>
      </c>
      <c r="F778" s="645"/>
      <c r="G778" s="40"/>
      <c r="H778" s="29"/>
      <c r="I778" s="7" t="s">
        <v>12</v>
      </c>
      <c r="J778" s="53" t="s">
        <v>1542</v>
      </c>
      <c r="K778" s="40" t="s">
        <v>288</v>
      </c>
    </row>
    <row r="779" spans="1:12" ht="21.95" customHeight="1" x14ac:dyDescent="0.5">
      <c r="A779" s="49"/>
      <c r="B779" s="49"/>
      <c r="C779" s="49"/>
      <c r="D779" s="49"/>
      <c r="E779" s="93"/>
      <c r="F779" s="278"/>
      <c r="G779" s="48"/>
      <c r="H779" s="91"/>
      <c r="I779" s="20"/>
      <c r="J779" s="56"/>
      <c r="K779" s="48"/>
    </row>
    <row r="780" spans="1:12" ht="21.95" customHeight="1" x14ac:dyDescent="0.5">
      <c r="A780" s="448">
        <v>99</v>
      </c>
      <c r="B780" s="41" t="s">
        <v>2268</v>
      </c>
      <c r="C780" s="41" t="s">
        <v>2269</v>
      </c>
      <c r="D780" s="475" t="s">
        <v>2270</v>
      </c>
      <c r="E780" s="451">
        <v>5000</v>
      </c>
      <c r="F780" s="40"/>
      <c r="G780" s="40"/>
      <c r="H780" s="17"/>
      <c r="I780" s="9" t="s">
        <v>11</v>
      </c>
      <c r="J780" s="284" t="s">
        <v>597</v>
      </c>
      <c r="K780" s="40" t="s">
        <v>922</v>
      </c>
    </row>
    <row r="781" spans="1:12" ht="21.95" customHeight="1" x14ac:dyDescent="0.5">
      <c r="A781" s="448"/>
      <c r="B781" s="41" t="s">
        <v>1669</v>
      </c>
      <c r="C781" s="41" t="s">
        <v>176</v>
      </c>
      <c r="D781" s="475"/>
      <c r="E781" s="477" t="s">
        <v>93</v>
      </c>
      <c r="F781" s="40"/>
      <c r="G781" s="40"/>
      <c r="H781" s="17"/>
      <c r="I781" s="7" t="s">
        <v>12</v>
      </c>
      <c r="J781" s="284" t="s">
        <v>598</v>
      </c>
      <c r="K781" s="40" t="s">
        <v>957</v>
      </c>
    </row>
    <row r="782" spans="1:12" ht="21.95" customHeight="1" x14ac:dyDescent="0.5">
      <c r="A782" s="453"/>
      <c r="B782" s="49"/>
      <c r="C782" s="49"/>
      <c r="D782" s="481"/>
      <c r="E782" s="456"/>
      <c r="F782" s="48"/>
      <c r="G782" s="48"/>
      <c r="H782" s="20"/>
      <c r="I782" s="20"/>
      <c r="J782" s="246" t="s">
        <v>599</v>
      </c>
      <c r="K782" s="49"/>
    </row>
    <row r="783" spans="1:12" ht="21.95" customHeight="1" x14ac:dyDescent="0.5">
      <c r="A783" s="827" t="s">
        <v>2738</v>
      </c>
      <c r="B783" s="827"/>
      <c r="C783" s="827"/>
      <c r="D783" s="827"/>
      <c r="E783" s="827"/>
      <c r="F783" s="827"/>
      <c r="G783" s="827"/>
      <c r="H783" s="827"/>
      <c r="I783" s="827"/>
      <c r="J783" s="856" t="s">
        <v>2737</v>
      </c>
      <c r="K783" s="856"/>
      <c r="L783" s="856"/>
    </row>
    <row r="784" spans="1:12" ht="21.95" customHeight="1" x14ac:dyDescent="0.5">
      <c r="A784" s="925"/>
      <c r="B784" s="925"/>
      <c r="C784" s="925"/>
      <c r="D784" s="925"/>
      <c r="E784" s="925"/>
      <c r="F784" s="925"/>
      <c r="G784" s="925"/>
      <c r="H784" s="925"/>
      <c r="I784" s="925"/>
      <c r="J784" s="925"/>
      <c r="K784" s="925"/>
    </row>
    <row r="785" spans="1:12" ht="21.95" customHeight="1" x14ac:dyDescent="0.5">
      <c r="A785" s="924" t="s">
        <v>2773</v>
      </c>
      <c r="B785" s="924"/>
      <c r="C785" s="924"/>
      <c r="D785" s="924"/>
      <c r="E785" s="924"/>
      <c r="F785" s="924"/>
      <c r="G785" s="924"/>
      <c r="H785" s="924"/>
      <c r="I785" s="924"/>
      <c r="J785" s="924"/>
      <c r="K785" s="924"/>
    </row>
    <row r="786" spans="1:12" ht="21.95" customHeight="1" x14ac:dyDescent="0.5">
      <c r="A786" s="648"/>
      <c r="B786" s="11"/>
      <c r="C786" s="11"/>
      <c r="D786" s="31" t="s">
        <v>63</v>
      </c>
      <c r="E786" s="12" t="s">
        <v>73</v>
      </c>
      <c r="F786" s="13"/>
      <c r="G786" s="13"/>
      <c r="H786" s="14"/>
      <c r="I786" s="16" t="s">
        <v>75</v>
      </c>
      <c r="J786" s="31" t="s">
        <v>65</v>
      </c>
      <c r="K786" s="31" t="s">
        <v>69</v>
      </c>
    </row>
    <row r="787" spans="1:12" ht="21.95" customHeight="1" x14ac:dyDescent="0.5">
      <c r="A787" s="649" t="s">
        <v>61</v>
      </c>
      <c r="B787" s="649" t="s">
        <v>12</v>
      </c>
      <c r="C787" s="649" t="s">
        <v>62</v>
      </c>
      <c r="D787" s="2" t="s">
        <v>64</v>
      </c>
      <c r="E787" s="16">
        <v>2560</v>
      </c>
      <c r="F787" s="16"/>
      <c r="G787" s="16">
        <v>2561</v>
      </c>
      <c r="H787" s="16">
        <v>2562</v>
      </c>
      <c r="I787" s="26" t="s">
        <v>76</v>
      </c>
      <c r="J787" s="2" t="s">
        <v>66</v>
      </c>
      <c r="K787" s="2" t="s">
        <v>70</v>
      </c>
    </row>
    <row r="788" spans="1:12" ht="21.95" customHeight="1" x14ac:dyDescent="0.5">
      <c r="A788" s="650"/>
      <c r="B788" s="18"/>
      <c r="C788" s="18"/>
      <c r="D788" s="3"/>
      <c r="E788" s="19" t="s">
        <v>9</v>
      </c>
      <c r="F788" s="19"/>
      <c r="G788" s="19" t="s">
        <v>9</v>
      </c>
      <c r="H788" s="19" t="s">
        <v>9</v>
      </c>
      <c r="I788" s="95"/>
      <c r="J788" s="20"/>
      <c r="K788" s="20"/>
    </row>
    <row r="789" spans="1:12" ht="21.95" customHeight="1" x14ac:dyDescent="0.5">
      <c r="A789" s="448">
        <v>100</v>
      </c>
      <c r="B789" s="284" t="s">
        <v>2308</v>
      </c>
      <c r="C789" s="284" t="s">
        <v>590</v>
      </c>
      <c r="D789" s="284" t="s">
        <v>401</v>
      </c>
      <c r="E789" s="485" t="s">
        <v>591</v>
      </c>
      <c r="F789" s="485" t="s">
        <v>591</v>
      </c>
      <c r="G789" s="485" t="s">
        <v>591</v>
      </c>
      <c r="H789" s="44"/>
      <c r="I789" s="9" t="s">
        <v>11</v>
      </c>
      <c r="J789" s="41" t="s">
        <v>266</v>
      </c>
      <c r="K789" s="40" t="s">
        <v>922</v>
      </c>
      <c r="L789" s="25"/>
    </row>
    <row r="790" spans="1:12" ht="21.95" customHeight="1" x14ac:dyDescent="0.5">
      <c r="A790" s="448"/>
      <c r="B790" s="1" t="s">
        <v>2309</v>
      </c>
      <c r="C790" s="284" t="s">
        <v>233</v>
      </c>
      <c r="D790" s="284"/>
      <c r="E790" s="477" t="s">
        <v>93</v>
      </c>
      <c r="F790" s="477" t="s">
        <v>93</v>
      </c>
      <c r="G790" s="477" t="s">
        <v>93</v>
      </c>
      <c r="H790" s="44"/>
      <c r="I790" s="7" t="s">
        <v>12</v>
      </c>
      <c r="J790" s="41" t="s">
        <v>954</v>
      </c>
      <c r="K790" s="40" t="s">
        <v>957</v>
      </c>
      <c r="L790" s="25"/>
    </row>
    <row r="791" spans="1:12" ht="21.95" customHeight="1" x14ac:dyDescent="0.5">
      <c r="A791" s="448"/>
      <c r="B791" s="284" t="s">
        <v>2310</v>
      </c>
      <c r="C791" s="284"/>
      <c r="D791" s="284"/>
      <c r="E791" s="475"/>
      <c r="F791" s="150"/>
      <c r="G791" s="150"/>
      <c r="H791" s="44"/>
      <c r="I791" s="17"/>
      <c r="J791" s="41" t="s">
        <v>955</v>
      </c>
      <c r="K791" s="96"/>
      <c r="L791" s="25"/>
    </row>
    <row r="792" spans="1:12" ht="21.95" customHeight="1" x14ac:dyDescent="0.5">
      <c r="A792" s="448"/>
      <c r="C792" s="284"/>
      <c r="D792" s="284"/>
      <c r="E792" s="475"/>
      <c r="F792" s="150"/>
      <c r="G792" s="150"/>
      <c r="H792" s="44"/>
      <c r="I792" s="17"/>
      <c r="J792" s="41" t="s">
        <v>956</v>
      </c>
      <c r="K792" s="96"/>
      <c r="L792" s="25"/>
    </row>
    <row r="793" spans="1:12" ht="21.95" customHeight="1" x14ac:dyDescent="0.5">
      <c r="A793" s="448"/>
      <c r="B793" s="44"/>
      <c r="C793" s="284"/>
      <c r="D793" s="284"/>
      <c r="E793" s="475"/>
      <c r="F793" s="150"/>
      <c r="G793" s="150"/>
      <c r="H793" s="44"/>
      <c r="I793" s="49"/>
      <c r="J793" s="96"/>
      <c r="K793" s="48"/>
      <c r="L793" s="25"/>
    </row>
    <row r="794" spans="1:12" ht="21.95" customHeight="1" x14ac:dyDescent="0.5">
      <c r="A794" s="487">
        <v>101</v>
      </c>
      <c r="B794" s="463" t="s">
        <v>2308</v>
      </c>
      <c r="C794" s="463" t="s">
        <v>953</v>
      </c>
      <c r="D794" s="463" t="s">
        <v>401</v>
      </c>
      <c r="E794" s="489" t="s">
        <v>591</v>
      </c>
      <c r="F794" s="489" t="s">
        <v>591</v>
      </c>
      <c r="G794" s="489" t="s">
        <v>591</v>
      </c>
      <c r="H794" s="43"/>
      <c r="I794" s="9" t="s">
        <v>11</v>
      </c>
      <c r="J794" s="43" t="s">
        <v>266</v>
      </c>
      <c r="K794" s="40" t="s">
        <v>922</v>
      </c>
      <c r="L794" s="25"/>
    </row>
    <row r="795" spans="1:12" ht="21.95" customHeight="1" x14ac:dyDescent="0.5">
      <c r="A795" s="448"/>
      <c r="B795" s="284" t="s">
        <v>2311</v>
      </c>
      <c r="C795" s="284" t="s">
        <v>233</v>
      </c>
      <c r="D795" s="284"/>
      <c r="E795" s="477" t="s">
        <v>93</v>
      </c>
      <c r="F795" s="477" t="s">
        <v>93</v>
      </c>
      <c r="G795" s="477" t="s">
        <v>93</v>
      </c>
      <c r="H795" s="41"/>
      <c r="I795" s="7" t="s">
        <v>12</v>
      </c>
      <c r="J795" s="41" t="s">
        <v>2531</v>
      </c>
      <c r="K795" s="40" t="s">
        <v>957</v>
      </c>
      <c r="L795" s="25"/>
    </row>
    <row r="796" spans="1:12" ht="21.95" customHeight="1" x14ac:dyDescent="0.5">
      <c r="A796" s="448"/>
      <c r="B796" s="284" t="s">
        <v>2312</v>
      </c>
      <c r="C796" s="284"/>
      <c r="D796" s="284"/>
      <c r="E796" s="475"/>
      <c r="F796" s="150"/>
      <c r="G796" s="150"/>
      <c r="H796" s="41"/>
      <c r="I796" s="1"/>
      <c r="J796" s="41" t="s">
        <v>2532</v>
      </c>
      <c r="K796" s="40"/>
      <c r="L796" s="25"/>
    </row>
    <row r="797" spans="1:12" ht="21.95" customHeight="1" x14ac:dyDescent="0.5">
      <c r="A797" s="453"/>
      <c r="B797" s="246"/>
      <c r="C797" s="246"/>
      <c r="D797" s="246"/>
      <c r="E797" s="481"/>
      <c r="F797" s="493"/>
      <c r="G797" s="493"/>
      <c r="H797" s="49"/>
      <c r="I797" s="49"/>
      <c r="J797" s="78" t="s">
        <v>2533</v>
      </c>
      <c r="K797" s="48"/>
    </row>
    <row r="798" spans="1:12" ht="21.95" customHeight="1" x14ac:dyDescent="0.5">
      <c r="A798" s="487">
        <v>102</v>
      </c>
      <c r="B798" s="488" t="s">
        <v>2361</v>
      </c>
      <c r="C798" s="463" t="s">
        <v>136</v>
      </c>
      <c r="D798" s="463" t="s">
        <v>651</v>
      </c>
      <c r="E798" s="466">
        <v>40000</v>
      </c>
      <c r="F798" s="783"/>
      <c r="G798" s="783"/>
      <c r="H798" s="463"/>
      <c r="I798" s="9" t="s">
        <v>11</v>
      </c>
      <c r="J798" s="463" t="s">
        <v>201</v>
      </c>
      <c r="K798" s="122" t="s">
        <v>922</v>
      </c>
    </row>
    <row r="799" spans="1:12" ht="21.95" customHeight="1" x14ac:dyDescent="0.5">
      <c r="A799" s="448"/>
      <c r="B799" s="475" t="s">
        <v>582</v>
      </c>
      <c r="C799" s="284" t="s">
        <v>202</v>
      </c>
      <c r="D799" s="284" t="s">
        <v>146</v>
      </c>
      <c r="E799" s="477" t="s">
        <v>180</v>
      </c>
      <c r="F799" s="478"/>
      <c r="G799" s="478"/>
      <c r="H799" s="284"/>
      <c r="I799" s="7" t="s">
        <v>12</v>
      </c>
      <c r="J799" s="284" t="s">
        <v>203</v>
      </c>
      <c r="K799" s="40" t="s">
        <v>957</v>
      </c>
    </row>
    <row r="800" spans="1:12" ht="21.95" customHeight="1" x14ac:dyDescent="0.5">
      <c r="A800" s="448"/>
      <c r="B800" s="475" t="s">
        <v>2360</v>
      </c>
      <c r="C800" s="284" t="s">
        <v>204</v>
      </c>
      <c r="D800" s="284"/>
      <c r="E800" s="478"/>
      <c r="F800" s="478"/>
      <c r="G800" s="478"/>
      <c r="H800" s="284"/>
      <c r="I800" s="452"/>
      <c r="J800" s="284" t="s">
        <v>200</v>
      </c>
      <c r="K800" s="452"/>
    </row>
    <row r="801" spans="1:12" ht="21.95" customHeight="1" x14ac:dyDescent="0.5">
      <c r="A801" s="448"/>
      <c r="B801" s="475" t="s">
        <v>1771</v>
      </c>
      <c r="C801" s="284"/>
      <c r="D801" s="284"/>
      <c r="E801" s="478"/>
      <c r="F801" s="478"/>
      <c r="G801" s="478"/>
      <c r="H801" s="284"/>
      <c r="I801" s="452"/>
      <c r="J801" s="284"/>
      <c r="K801" s="452"/>
    </row>
    <row r="802" spans="1:12" ht="21.95" customHeight="1" x14ac:dyDescent="0.5">
      <c r="A802" s="453"/>
      <c r="B802" s="481"/>
      <c r="C802" s="246"/>
      <c r="D802" s="246"/>
      <c r="E802" s="480"/>
      <c r="F802" s="480"/>
      <c r="G802" s="480"/>
      <c r="H802" s="246"/>
      <c r="I802" s="456"/>
      <c r="J802" s="246"/>
      <c r="K802" s="456"/>
    </row>
    <row r="803" spans="1:12" ht="21.95" customHeight="1" x14ac:dyDescent="0.5">
      <c r="A803" s="487">
        <v>103</v>
      </c>
      <c r="B803" s="43" t="s">
        <v>2143</v>
      </c>
      <c r="C803" s="43" t="s">
        <v>220</v>
      </c>
      <c r="D803" s="488" t="s">
        <v>2271</v>
      </c>
      <c r="E803" s="466">
        <v>40000</v>
      </c>
      <c r="F803" s="645"/>
      <c r="G803" s="122"/>
      <c r="H803" s="15"/>
      <c r="I803" s="9" t="s">
        <v>11</v>
      </c>
      <c r="J803" s="463" t="s">
        <v>222</v>
      </c>
      <c r="K803" s="122" t="s">
        <v>922</v>
      </c>
    </row>
    <row r="804" spans="1:12" ht="21.95" customHeight="1" x14ac:dyDescent="0.5">
      <c r="A804" s="448"/>
      <c r="B804" s="41" t="s">
        <v>2266</v>
      </c>
      <c r="C804" s="41" t="s">
        <v>223</v>
      </c>
      <c r="D804" s="475"/>
      <c r="E804" s="477" t="s">
        <v>93</v>
      </c>
      <c r="F804" s="645"/>
      <c r="G804" s="40"/>
      <c r="H804" s="17"/>
      <c r="I804" s="7" t="s">
        <v>12</v>
      </c>
      <c r="J804" s="284" t="s">
        <v>224</v>
      </c>
      <c r="K804" s="40" t="s">
        <v>957</v>
      </c>
    </row>
    <row r="805" spans="1:12" ht="21.95" customHeight="1" x14ac:dyDescent="0.5">
      <c r="A805" s="448"/>
      <c r="B805" s="41"/>
      <c r="C805" s="41" t="s">
        <v>207</v>
      </c>
      <c r="D805" s="475"/>
      <c r="E805" s="452"/>
      <c r="F805" s="645"/>
      <c r="G805" s="40"/>
      <c r="H805" s="17"/>
      <c r="I805" s="17"/>
      <c r="J805" s="284"/>
      <c r="K805" s="452"/>
    </row>
    <row r="806" spans="1:12" ht="21.95" customHeight="1" x14ac:dyDescent="0.5">
      <c r="A806" s="827" t="s">
        <v>2738</v>
      </c>
      <c r="B806" s="827"/>
      <c r="C806" s="827"/>
      <c r="D806" s="827"/>
      <c r="E806" s="827"/>
      <c r="F806" s="827"/>
      <c r="G806" s="827"/>
      <c r="H806" s="827"/>
      <c r="I806" s="827"/>
      <c r="J806" s="856" t="s">
        <v>2737</v>
      </c>
      <c r="K806" s="856"/>
      <c r="L806" s="856"/>
    </row>
    <row r="807" spans="1:12" ht="21.95" customHeight="1" x14ac:dyDescent="0.5">
      <c r="A807" s="646"/>
      <c r="B807" s="450"/>
      <c r="C807" s="450"/>
      <c r="D807" s="450"/>
      <c r="E807" s="784"/>
      <c r="F807" s="761"/>
      <c r="G807" s="761"/>
      <c r="H807" s="44"/>
      <c r="I807" s="44"/>
      <c r="J807" s="77"/>
      <c r="K807" s="645"/>
    </row>
    <row r="808" spans="1:12" ht="21.95" customHeight="1" x14ac:dyDescent="0.5">
      <c r="A808" s="924" t="s">
        <v>2774</v>
      </c>
      <c r="B808" s="924"/>
      <c r="C808" s="924"/>
      <c r="D808" s="924"/>
      <c r="E808" s="924"/>
      <c r="F808" s="924"/>
      <c r="G808" s="924"/>
      <c r="H808" s="924"/>
      <c r="I808" s="924"/>
      <c r="J808" s="924"/>
      <c r="K808" s="924"/>
    </row>
    <row r="809" spans="1:12" ht="21.95" customHeight="1" x14ac:dyDescent="0.5">
      <c r="A809" s="648"/>
      <c r="B809" s="11"/>
      <c r="C809" s="11"/>
      <c r="D809" s="31" t="s">
        <v>63</v>
      </c>
      <c r="E809" s="12" t="s">
        <v>73</v>
      </c>
      <c r="F809" s="13"/>
      <c r="G809" s="13"/>
      <c r="H809" s="14"/>
      <c r="I809" s="16" t="s">
        <v>75</v>
      </c>
      <c r="J809" s="31" t="s">
        <v>65</v>
      </c>
      <c r="K809" s="31" t="s">
        <v>69</v>
      </c>
    </row>
    <row r="810" spans="1:12" ht="21.95" customHeight="1" x14ac:dyDescent="0.5">
      <c r="A810" s="649" t="s">
        <v>61</v>
      </c>
      <c r="B810" s="649" t="s">
        <v>12</v>
      </c>
      <c r="C810" s="649" t="s">
        <v>62</v>
      </c>
      <c r="D810" s="2" t="s">
        <v>64</v>
      </c>
      <c r="E810" s="16">
        <v>2560</v>
      </c>
      <c r="F810" s="16"/>
      <c r="G810" s="16">
        <v>2561</v>
      </c>
      <c r="H810" s="16">
        <v>2562</v>
      </c>
      <c r="I810" s="26" t="s">
        <v>76</v>
      </c>
      <c r="J810" s="2" t="s">
        <v>66</v>
      </c>
      <c r="K810" s="2" t="s">
        <v>70</v>
      </c>
    </row>
    <row r="811" spans="1:12" ht="21.95" customHeight="1" x14ac:dyDescent="0.5">
      <c r="A811" s="650"/>
      <c r="B811" s="18"/>
      <c r="C811" s="18"/>
      <c r="D811" s="3"/>
      <c r="E811" s="19" t="s">
        <v>9</v>
      </c>
      <c r="F811" s="19"/>
      <c r="G811" s="19" t="s">
        <v>9</v>
      </c>
      <c r="H811" s="19" t="s">
        <v>9</v>
      </c>
      <c r="I811" s="95"/>
      <c r="J811" s="20"/>
      <c r="K811" s="20"/>
    </row>
    <row r="812" spans="1:12" ht="21.95" customHeight="1" x14ac:dyDescent="0.5">
      <c r="A812" s="487">
        <v>104</v>
      </c>
      <c r="B812" s="463" t="s">
        <v>137</v>
      </c>
      <c r="C812" s="463" t="s">
        <v>136</v>
      </c>
      <c r="D812" s="463" t="s">
        <v>594</v>
      </c>
      <c r="E812" s="491">
        <v>50000</v>
      </c>
      <c r="F812" s="122"/>
      <c r="G812" s="122"/>
      <c r="H812" s="15"/>
      <c r="I812" s="9" t="s">
        <v>11</v>
      </c>
      <c r="J812" s="463" t="s">
        <v>201</v>
      </c>
      <c r="K812" s="122" t="s">
        <v>922</v>
      </c>
    </row>
    <row r="813" spans="1:12" ht="21.95" customHeight="1" x14ac:dyDescent="0.5">
      <c r="A813" s="448"/>
      <c r="B813" s="284" t="s">
        <v>1769</v>
      </c>
      <c r="C813" s="284" t="s">
        <v>265</v>
      </c>
      <c r="D813" s="284" t="s">
        <v>595</v>
      </c>
      <c r="E813" s="477" t="s">
        <v>180</v>
      </c>
      <c r="F813" s="40"/>
      <c r="G813" s="40"/>
      <c r="H813" s="17"/>
      <c r="I813" s="7" t="s">
        <v>12</v>
      </c>
      <c r="J813" s="284" t="s">
        <v>203</v>
      </c>
      <c r="K813" s="40" t="s">
        <v>957</v>
      </c>
    </row>
    <row r="814" spans="1:12" ht="21.95" customHeight="1" x14ac:dyDescent="0.5">
      <c r="A814" s="448"/>
      <c r="B814" s="284" t="s">
        <v>1770</v>
      </c>
      <c r="C814" s="284" t="s">
        <v>199</v>
      </c>
      <c r="D814" s="284" t="s">
        <v>596</v>
      </c>
      <c r="E814" s="452"/>
      <c r="F814" s="40"/>
      <c r="G814" s="40"/>
      <c r="H814" s="17"/>
      <c r="I814" s="17"/>
      <c r="J814" s="284" t="s">
        <v>200</v>
      </c>
      <c r="K814" s="41"/>
    </row>
    <row r="815" spans="1:12" ht="21.95" customHeight="1" x14ac:dyDescent="0.5">
      <c r="A815" s="448"/>
      <c r="B815" s="284" t="s">
        <v>1771</v>
      </c>
      <c r="C815" s="284"/>
      <c r="D815" s="284"/>
      <c r="E815" s="452"/>
      <c r="F815" s="40"/>
      <c r="G815" s="40"/>
      <c r="H815" s="17"/>
      <c r="I815" s="34"/>
      <c r="J815" s="284"/>
      <c r="K815" s="41"/>
    </row>
    <row r="816" spans="1:12" ht="21.95" customHeight="1" x14ac:dyDescent="0.5">
      <c r="A816" s="453"/>
      <c r="B816" s="246"/>
      <c r="C816" s="246"/>
      <c r="D816" s="246"/>
      <c r="E816" s="456"/>
      <c r="F816" s="48"/>
      <c r="G816" s="48"/>
      <c r="H816" s="20"/>
      <c r="I816" s="84"/>
      <c r="J816" s="246"/>
      <c r="K816" s="49"/>
    </row>
    <row r="817" spans="1:12" ht="21.95" customHeight="1" x14ac:dyDescent="0.5">
      <c r="A817" s="448">
        <v>105</v>
      </c>
      <c r="B817" s="284" t="s">
        <v>2264</v>
      </c>
      <c r="C817" s="450" t="s">
        <v>215</v>
      </c>
      <c r="D817" s="473" t="s">
        <v>2265</v>
      </c>
      <c r="E817" s="451">
        <v>30000</v>
      </c>
      <c r="F817" s="645"/>
      <c r="G817" s="40"/>
      <c r="H817" s="17"/>
      <c r="I817" s="9" t="s">
        <v>11</v>
      </c>
      <c r="J817" s="284" t="s">
        <v>216</v>
      </c>
      <c r="K817" s="40" t="s">
        <v>922</v>
      </c>
    </row>
    <row r="818" spans="1:12" ht="21.95" customHeight="1" x14ac:dyDescent="0.5">
      <c r="A818" s="448"/>
      <c r="B818" s="284" t="s">
        <v>1671</v>
      </c>
      <c r="C818" s="450" t="s">
        <v>217</v>
      </c>
      <c r="D818" s="473"/>
      <c r="E818" s="477" t="s">
        <v>93</v>
      </c>
      <c r="F818" s="645"/>
      <c r="G818" s="40"/>
      <c r="H818" s="17"/>
      <c r="I818" s="7" t="s">
        <v>12</v>
      </c>
      <c r="J818" s="284" t="s">
        <v>218</v>
      </c>
      <c r="K818" s="40" t="s">
        <v>957</v>
      </c>
    </row>
    <row r="819" spans="1:12" ht="21.95" customHeight="1" x14ac:dyDescent="0.5">
      <c r="A819" s="448"/>
      <c r="B819" s="284"/>
      <c r="C819" s="450" t="s">
        <v>176</v>
      </c>
      <c r="D819" s="473"/>
      <c r="E819" s="452"/>
      <c r="F819" s="645"/>
      <c r="G819" s="40"/>
      <c r="H819" s="17"/>
      <c r="I819" s="17"/>
      <c r="J819" s="284" t="s">
        <v>186</v>
      </c>
      <c r="K819" s="452"/>
    </row>
    <row r="820" spans="1:12" ht="21.95" customHeight="1" x14ac:dyDescent="0.5">
      <c r="A820" s="453"/>
      <c r="B820" s="246"/>
      <c r="C820" s="496"/>
      <c r="D820" s="479"/>
      <c r="E820" s="456"/>
      <c r="F820" s="278"/>
      <c r="G820" s="48"/>
      <c r="H820" s="20"/>
      <c r="I820" s="20"/>
      <c r="J820" s="246"/>
      <c r="K820" s="456"/>
    </row>
    <row r="821" spans="1:12" ht="21.95" customHeight="1" x14ac:dyDescent="0.5">
      <c r="A821" s="487">
        <v>106</v>
      </c>
      <c r="B821" s="43" t="s">
        <v>2099</v>
      </c>
      <c r="C821" s="43" t="s">
        <v>220</v>
      </c>
      <c r="D821" s="784" t="s">
        <v>2267</v>
      </c>
      <c r="E821" s="466">
        <v>20000</v>
      </c>
      <c r="F821" s="645"/>
      <c r="G821" s="40"/>
      <c r="H821" s="17"/>
      <c r="I821" s="9" t="s">
        <v>11</v>
      </c>
      <c r="J821" s="463" t="s">
        <v>225</v>
      </c>
      <c r="K821" s="122" t="s">
        <v>922</v>
      </c>
    </row>
    <row r="822" spans="1:12" ht="21.95" customHeight="1" x14ac:dyDescent="0.5">
      <c r="A822" s="448"/>
      <c r="B822" s="41" t="s">
        <v>2266</v>
      </c>
      <c r="C822" s="41" t="s">
        <v>1670</v>
      </c>
      <c r="D822" s="475"/>
      <c r="E822" s="477" t="s">
        <v>93</v>
      </c>
      <c r="F822" s="40"/>
      <c r="G822" s="40"/>
      <c r="H822" s="17"/>
      <c r="I822" s="7" t="s">
        <v>12</v>
      </c>
      <c r="J822" s="284" t="s">
        <v>603</v>
      </c>
      <c r="K822" s="40" t="s">
        <v>957</v>
      </c>
    </row>
    <row r="823" spans="1:12" ht="21.95" customHeight="1" x14ac:dyDescent="0.5">
      <c r="A823" s="649"/>
      <c r="B823" s="106"/>
      <c r="C823" s="106"/>
      <c r="D823" s="2"/>
      <c r="E823" s="26"/>
      <c r="F823" s="412"/>
      <c r="G823" s="26"/>
      <c r="H823" s="26"/>
      <c r="I823" s="234"/>
      <c r="J823" s="17"/>
      <c r="K823" s="17"/>
      <c r="L823" s="25"/>
    </row>
    <row r="824" spans="1:12" ht="21.95" customHeight="1" x14ac:dyDescent="0.5">
      <c r="A824" s="487">
        <v>107</v>
      </c>
      <c r="B824" s="43" t="s">
        <v>2091</v>
      </c>
      <c r="C824" s="43" t="s">
        <v>2467</v>
      </c>
      <c r="D824" s="488" t="s">
        <v>226</v>
      </c>
      <c r="E824" s="489" t="s">
        <v>164</v>
      </c>
      <c r="F824" s="645"/>
      <c r="G824" s="122"/>
      <c r="H824" s="15"/>
      <c r="I824" s="9" t="s">
        <v>11</v>
      </c>
      <c r="J824" s="463" t="s">
        <v>604</v>
      </c>
      <c r="K824" s="122" t="s">
        <v>922</v>
      </c>
      <c r="L824" s="25"/>
    </row>
    <row r="825" spans="1:12" ht="21.95" customHeight="1" x14ac:dyDescent="0.5">
      <c r="A825" s="448"/>
      <c r="B825" s="41" t="s">
        <v>1671</v>
      </c>
      <c r="C825" s="41" t="s">
        <v>627</v>
      </c>
      <c r="D825" s="475"/>
      <c r="E825" s="477" t="s">
        <v>93</v>
      </c>
      <c r="F825" s="645"/>
      <c r="G825" s="40"/>
      <c r="H825" s="17"/>
      <c r="I825" s="7" t="s">
        <v>12</v>
      </c>
      <c r="J825" s="284" t="s">
        <v>605</v>
      </c>
      <c r="K825" s="40" t="s">
        <v>957</v>
      </c>
      <c r="L825" s="25"/>
    </row>
    <row r="826" spans="1:12" ht="21.95" customHeight="1" x14ac:dyDescent="0.5">
      <c r="A826" s="448"/>
      <c r="B826" s="41"/>
      <c r="C826" s="41"/>
      <c r="D826" s="475"/>
      <c r="E826" s="452"/>
      <c r="F826" s="40"/>
      <c r="G826" s="40"/>
      <c r="H826" s="17"/>
      <c r="I826" s="17"/>
      <c r="J826" s="284" t="s">
        <v>226</v>
      </c>
      <c r="K826" s="452"/>
      <c r="L826" s="25"/>
    </row>
    <row r="827" spans="1:12" ht="21.95" customHeight="1" x14ac:dyDescent="0.5">
      <c r="A827" s="448"/>
      <c r="B827" s="41"/>
      <c r="C827" s="41"/>
      <c r="D827" s="475"/>
      <c r="E827" s="452"/>
      <c r="F827" s="40"/>
      <c r="G827" s="40"/>
      <c r="H827" s="17"/>
      <c r="I827" s="17"/>
      <c r="J827" s="284"/>
      <c r="K827" s="452"/>
    </row>
    <row r="828" spans="1:12" ht="21.95" customHeight="1" x14ac:dyDescent="0.5">
      <c r="A828" s="3"/>
      <c r="B828" s="20"/>
      <c r="C828" s="20"/>
      <c r="D828" s="20"/>
      <c r="E828" s="92"/>
      <c r="F828" s="92"/>
      <c r="G828" s="92"/>
      <c r="H828" s="92"/>
      <c r="I828" s="92"/>
      <c r="J828" s="20"/>
      <c r="K828" s="20"/>
    </row>
    <row r="829" spans="1:12" ht="21.95" customHeight="1" x14ac:dyDescent="0.5">
      <c r="A829" s="827" t="s">
        <v>2738</v>
      </c>
      <c r="B829" s="827"/>
      <c r="C829" s="827"/>
      <c r="D829" s="827"/>
      <c r="E829" s="827"/>
      <c r="F829" s="827"/>
      <c r="G829" s="827"/>
      <c r="H829" s="827"/>
      <c r="I829" s="827"/>
      <c r="J829" s="856" t="s">
        <v>2737</v>
      </c>
      <c r="K829" s="856"/>
      <c r="L829" s="856"/>
    </row>
    <row r="830" spans="1:12" ht="21.95" customHeight="1" x14ac:dyDescent="0.5">
      <c r="J830" s="639"/>
      <c r="K830" s="639"/>
    </row>
    <row r="831" spans="1:12" ht="21.95" customHeight="1" x14ac:dyDescent="0.5">
      <c r="A831" s="924" t="s">
        <v>2775</v>
      </c>
      <c r="B831" s="924"/>
      <c r="C831" s="924"/>
      <c r="D831" s="924"/>
      <c r="E831" s="924"/>
      <c r="F831" s="924"/>
      <c r="G831" s="924"/>
      <c r="H831" s="924"/>
      <c r="I831" s="924"/>
      <c r="J831" s="924"/>
      <c r="K831" s="924"/>
    </row>
    <row r="832" spans="1:12" ht="21.95" customHeight="1" x14ac:dyDescent="0.5">
      <c r="A832" s="648"/>
      <c r="B832" s="11"/>
      <c r="C832" s="11"/>
      <c r="D832" s="31" t="s">
        <v>63</v>
      </c>
      <c r="E832" s="12" t="s">
        <v>73</v>
      </c>
      <c r="F832" s="13"/>
      <c r="G832" s="13"/>
      <c r="H832" s="14"/>
      <c r="I832" s="16" t="s">
        <v>75</v>
      </c>
      <c r="J832" s="31" t="s">
        <v>65</v>
      </c>
      <c r="K832" s="31" t="s">
        <v>69</v>
      </c>
    </row>
    <row r="833" spans="1:12" ht="21.95" customHeight="1" x14ac:dyDescent="0.5">
      <c r="A833" s="649" t="s">
        <v>61</v>
      </c>
      <c r="B833" s="649" t="s">
        <v>12</v>
      </c>
      <c r="C833" s="649" t="s">
        <v>62</v>
      </c>
      <c r="D833" s="2" t="s">
        <v>64</v>
      </c>
      <c r="E833" s="16">
        <v>2560</v>
      </c>
      <c r="F833" s="16"/>
      <c r="G833" s="16">
        <v>2561</v>
      </c>
      <c r="H833" s="16">
        <v>2562</v>
      </c>
      <c r="I833" s="26" t="s">
        <v>76</v>
      </c>
      <c r="J833" s="2" t="s">
        <v>66</v>
      </c>
      <c r="K833" s="2" t="s">
        <v>70</v>
      </c>
    </row>
    <row r="834" spans="1:12" ht="21.95" customHeight="1" x14ac:dyDescent="0.5">
      <c r="A834" s="650"/>
      <c r="B834" s="18"/>
      <c r="C834" s="18"/>
      <c r="D834" s="3"/>
      <c r="E834" s="19" t="s">
        <v>9</v>
      </c>
      <c r="F834" s="19"/>
      <c r="G834" s="19" t="s">
        <v>9</v>
      </c>
      <c r="H834" s="19" t="s">
        <v>9</v>
      </c>
      <c r="I834" s="95"/>
      <c r="J834" s="20"/>
      <c r="K834" s="20"/>
      <c r="L834" s="25"/>
    </row>
    <row r="835" spans="1:12" ht="21.95" customHeight="1" x14ac:dyDescent="0.5">
      <c r="A835" s="487">
        <v>108</v>
      </c>
      <c r="B835" s="43" t="s">
        <v>2094</v>
      </c>
      <c r="C835" s="43" t="s">
        <v>600</v>
      </c>
      <c r="D835" s="43" t="s">
        <v>2261</v>
      </c>
      <c r="E835" s="466">
        <v>20000</v>
      </c>
      <c r="F835" s="490"/>
      <c r="G835" s="490"/>
      <c r="H835" s="43"/>
      <c r="I835" s="9" t="s">
        <v>11</v>
      </c>
      <c r="J835" s="521" t="s">
        <v>2598</v>
      </c>
      <c r="K835" s="268" t="s">
        <v>922</v>
      </c>
    </row>
    <row r="836" spans="1:12" ht="21.95" customHeight="1" x14ac:dyDescent="0.5">
      <c r="A836" s="448"/>
      <c r="B836" s="41"/>
      <c r="C836" s="41" t="s">
        <v>601</v>
      </c>
      <c r="D836" s="475"/>
      <c r="E836" s="477" t="s">
        <v>93</v>
      </c>
      <c r="F836" s="150"/>
      <c r="G836" s="150"/>
      <c r="H836" s="41"/>
      <c r="I836" s="7" t="s">
        <v>12</v>
      </c>
      <c r="J836" s="85" t="s">
        <v>132</v>
      </c>
      <c r="K836" s="40" t="s">
        <v>957</v>
      </c>
    </row>
    <row r="837" spans="1:12" ht="21.95" customHeight="1" x14ac:dyDescent="0.5">
      <c r="A837" s="448"/>
      <c r="B837" s="41"/>
      <c r="C837" s="41" t="s">
        <v>602</v>
      </c>
      <c r="D837" s="475"/>
      <c r="E837" s="452"/>
      <c r="F837" s="150"/>
      <c r="G837" s="150"/>
      <c r="H837" s="41"/>
      <c r="I837" s="284"/>
      <c r="J837" s="40"/>
      <c r="K837" s="40"/>
    </row>
    <row r="838" spans="1:12" ht="21.95" customHeight="1" x14ac:dyDescent="0.5">
      <c r="A838" s="453"/>
      <c r="B838" s="49"/>
      <c r="C838" s="49"/>
      <c r="D838" s="481"/>
      <c r="E838" s="456"/>
      <c r="F838" s="493"/>
      <c r="G838" s="493"/>
      <c r="H838" s="49"/>
      <c r="I838" s="246"/>
      <c r="J838" s="48"/>
      <c r="K838" s="48"/>
      <c r="L838" s="25"/>
    </row>
    <row r="839" spans="1:12" ht="21.95" customHeight="1" x14ac:dyDescent="0.5">
      <c r="A839" s="468">
        <v>109</v>
      </c>
      <c r="B839" s="475" t="s">
        <v>1792</v>
      </c>
      <c r="C839" s="449" t="s">
        <v>235</v>
      </c>
      <c r="D839" s="473" t="s">
        <v>626</v>
      </c>
      <c r="E839" s="451">
        <v>12000</v>
      </c>
      <c r="F839" s="645"/>
      <c r="G839" s="40"/>
      <c r="H839" s="17"/>
      <c r="I839" s="9" t="s">
        <v>11</v>
      </c>
      <c r="J839" s="450" t="s">
        <v>236</v>
      </c>
      <c r="K839" s="40" t="s">
        <v>922</v>
      </c>
      <c r="L839" s="25"/>
    </row>
    <row r="840" spans="1:12" ht="21.95" customHeight="1" x14ac:dyDescent="0.5">
      <c r="A840" s="468"/>
      <c r="B840" s="475" t="s">
        <v>1793</v>
      </c>
      <c r="C840" s="449" t="s">
        <v>146</v>
      </c>
      <c r="D840" s="469"/>
      <c r="E840" s="477" t="s">
        <v>180</v>
      </c>
      <c r="F840" s="645"/>
      <c r="G840" s="40"/>
      <c r="H840" s="17"/>
      <c r="I840" s="7" t="s">
        <v>12</v>
      </c>
      <c r="J840" s="450" t="s">
        <v>238</v>
      </c>
      <c r="K840" s="40" t="s">
        <v>957</v>
      </c>
      <c r="L840" s="25"/>
    </row>
    <row r="841" spans="1:12" ht="21.95" customHeight="1" x14ac:dyDescent="0.5">
      <c r="A841" s="448"/>
      <c r="B841" s="475" t="s">
        <v>1794</v>
      </c>
      <c r="C841" s="284" t="s">
        <v>627</v>
      </c>
      <c r="D841" s="284"/>
      <c r="E841" s="478"/>
      <c r="F841" s="40"/>
      <c r="G841" s="40"/>
      <c r="H841" s="17"/>
      <c r="I841" s="17"/>
      <c r="J841" s="284"/>
      <c r="K841" s="452"/>
    </row>
    <row r="842" spans="1:12" ht="21.95" customHeight="1" x14ac:dyDescent="0.5">
      <c r="A842" s="448"/>
      <c r="B842" s="475" t="s">
        <v>625</v>
      </c>
      <c r="C842" s="284"/>
      <c r="D842" s="284"/>
      <c r="E842" s="478"/>
      <c r="F842" s="40"/>
      <c r="G842" s="40"/>
      <c r="H842" s="17"/>
      <c r="I842" s="17"/>
      <c r="J842" s="284"/>
      <c r="K842" s="452"/>
    </row>
    <row r="843" spans="1:12" ht="21.95" customHeight="1" x14ac:dyDescent="0.5">
      <c r="A843" s="453"/>
      <c r="B843" s="481"/>
      <c r="C843" s="246"/>
      <c r="D843" s="246"/>
      <c r="E843" s="480"/>
      <c r="F843" s="48"/>
      <c r="G843" s="48"/>
      <c r="H843" s="20"/>
      <c r="I843" s="20"/>
      <c r="J843" s="246"/>
      <c r="K843" s="456"/>
    </row>
    <row r="844" spans="1:12" ht="21.95" customHeight="1" x14ac:dyDescent="0.5">
      <c r="A844" s="448">
        <v>110</v>
      </c>
      <c r="B844" s="41" t="s">
        <v>2238</v>
      </c>
      <c r="C844" s="137" t="s">
        <v>606</v>
      </c>
      <c r="D844" s="475" t="s">
        <v>2263</v>
      </c>
      <c r="E844" s="485" t="s">
        <v>607</v>
      </c>
      <c r="F844" s="150"/>
      <c r="G844" s="150"/>
      <c r="H844" s="41"/>
      <c r="I844" s="9" t="s">
        <v>11</v>
      </c>
      <c r="J844" s="77" t="s">
        <v>2597</v>
      </c>
      <c r="K844" s="40" t="s">
        <v>922</v>
      </c>
    </row>
    <row r="845" spans="1:12" ht="21.95" customHeight="1" x14ac:dyDescent="0.5">
      <c r="A845" s="448"/>
      <c r="B845" s="41"/>
      <c r="C845" s="137" t="s">
        <v>608</v>
      </c>
      <c r="D845" s="475"/>
      <c r="E845" s="477" t="s">
        <v>93</v>
      </c>
      <c r="F845" s="150"/>
      <c r="G845" s="150"/>
      <c r="H845" s="41"/>
      <c r="I845" s="7" t="s">
        <v>12</v>
      </c>
      <c r="J845" s="77" t="s">
        <v>132</v>
      </c>
      <c r="K845" s="452" t="s">
        <v>957</v>
      </c>
    </row>
    <row r="846" spans="1:12" ht="21.95" customHeight="1" x14ac:dyDescent="0.5">
      <c r="A846" s="649"/>
      <c r="B846" s="106"/>
      <c r="C846" s="106"/>
      <c r="D846" s="2"/>
      <c r="E846" s="26"/>
      <c r="F846" s="26"/>
      <c r="G846" s="26"/>
      <c r="H846" s="26"/>
      <c r="I846" s="234"/>
      <c r="J846" s="17"/>
      <c r="K846" s="17"/>
    </row>
    <row r="847" spans="1:12" ht="21.95" customHeight="1" x14ac:dyDescent="0.5">
      <c r="A847" s="122">
        <v>111</v>
      </c>
      <c r="B847" s="43" t="s">
        <v>2315</v>
      </c>
      <c r="C847" s="43" t="s">
        <v>712</v>
      </c>
      <c r="D847" s="43" t="s">
        <v>713</v>
      </c>
      <c r="E847" s="491">
        <v>12000</v>
      </c>
      <c r="F847" s="43"/>
      <c r="G847" s="43"/>
      <c r="H847" s="43"/>
      <c r="I847" s="9" t="s">
        <v>11</v>
      </c>
      <c r="J847" s="43" t="s">
        <v>2278</v>
      </c>
      <c r="K847" s="122" t="s">
        <v>922</v>
      </c>
    </row>
    <row r="848" spans="1:12" ht="21.95" customHeight="1" x14ac:dyDescent="0.5">
      <c r="A848" s="40"/>
      <c r="B848" s="41"/>
      <c r="C848" s="41" t="s">
        <v>714</v>
      </c>
      <c r="D848" s="41"/>
      <c r="E848" s="492" t="s">
        <v>93</v>
      </c>
      <c r="F848" s="41"/>
      <c r="G848" s="41"/>
      <c r="H848" s="41"/>
      <c r="I848" s="7" t="s">
        <v>12</v>
      </c>
      <c r="J848" s="41" t="s">
        <v>2279</v>
      </c>
      <c r="K848" s="40" t="s">
        <v>957</v>
      </c>
    </row>
    <row r="849" spans="1:12" ht="21.95" customHeight="1" x14ac:dyDescent="0.5">
      <c r="A849" s="40"/>
      <c r="B849" s="41"/>
      <c r="C849" s="41"/>
      <c r="D849" s="41"/>
      <c r="E849" s="492"/>
      <c r="F849" s="41"/>
      <c r="G849" s="41"/>
      <c r="H849" s="41"/>
      <c r="I849" s="40"/>
      <c r="J849" s="41" t="s">
        <v>2280</v>
      </c>
      <c r="K849" s="40"/>
    </row>
    <row r="850" spans="1:12" ht="21.95" customHeight="1" x14ac:dyDescent="0.5">
      <c r="A850" s="40"/>
      <c r="B850" s="41"/>
      <c r="C850" s="41"/>
      <c r="D850" s="41"/>
      <c r="E850" s="492"/>
      <c r="F850" s="41"/>
      <c r="G850" s="41"/>
      <c r="H850" s="41"/>
      <c r="I850" s="40"/>
      <c r="J850" s="41"/>
      <c r="K850" s="40"/>
    </row>
    <row r="851" spans="1:12" s="20" customFormat="1" ht="21.95" customHeight="1" x14ac:dyDescent="0.5">
      <c r="A851" s="3"/>
      <c r="E851" s="92"/>
      <c r="F851" s="92"/>
      <c r="G851" s="92"/>
      <c r="H851" s="92"/>
      <c r="I851" s="92"/>
    </row>
    <row r="852" spans="1:12" s="442" customFormat="1" ht="21.95" customHeight="1" x14ac:dyDescent="0.5">
      <c r="A852" s="827" t="s">
        <v>2738</v>
      </c>
      <c r="B852" s="827"/>
      <c r="C852" s="827"/>
      <c r="D852" s="827"/>
      <c r="E852" s="827"/>
      <c r="F852" s="827"/>
      <c r="G852" s="827"/>
      <c r="H852" s="827"/>
      <c r="I852" s="827"/>
      <c r="J852" s="856" t="s">
        <v>2737</v>
      </c>
      <c r="K852" s="856"/>
      <c r="L852" s="856"/>
    </row>
    <row r="853" spans="1:12" s="442" customFormat="1" ht="21.95" customHeight="1" x14ac:dyDescent="0.5">
      <c r="A853" s="647"/>
      <c r="B853" s="639"/>
      <c r="C853" s="639"/>
      <c r="D853" s="639"/>
      <c r="E853" s="458"/>
      <c r="F853" s="458"/>
      <c r="G853" s="458"/>
      <c r="H853" s="458"/>
      <c r="I853" s="458"/>
      <c r="J853" s="639"/>
      <c r="K853" s="639"/>
    </row>
    <row r="854" spans="1:12" ht="21.95" customHeight="1" x14ac:dyDescent="0.5">
      <c r="A854" s="924" t="s">
        <v>2776</v>
      </c>
      <c r="B854" s="924"/>
      <c r="C854" s="924"/>
      <c r="D854" s="924"/>
      <c r="E854" s="924"/>
      <c r="F854" s="924"/>
      <c r="G854" s="924"/>
      <c r="H854" s="924"/>
      <c r="I854" s="924"/>
      <c r="J854" s="924"/>
      <c r="K854" s="924"/>
    </row>
    <row r="855" spans="1:12" ht="21.95" customHeight="1" x14ac:dyDescent="0.5">
      <c r="A855" s="648"/>
      <c r="B855" s="11"/>
      <c r="C855" s="11"/>
      <c r="D855" s="31" t="s">
        <v>63</v>
      </c>
      <c r="E855" s="12" t="s">
        <v>73</v>
      </c>
      <c r="F855" s="13"/>
      <c r="G855" s="13"/>
      <c r="H855" s="14"/>
      <c r="I855" s="16" t="s">
        <v>75</v>
      </c>
      <c r="J855" s="31" t="s">
        <v>65</v>
      </c>
      <c r="K855" s="31" t="s">
        <v>69</v>
      </c>
    </row>
    <row r="856" spans="1:12" ht="21.95" customHeight="1" x14ac:dyDescent="0.5">
      <c r="A856" s="649" t="s">
        <v>61</v>
      </c>
      <c r="B856" s="649" t="s">
        <v>12</v>
      </c>
      <c r="C856" s="649" t="s">
        <v>62</v>
      </c>
      <c r="D856" s="2" t="s">
        <v>64</v>
      </c>
      <c r="E856" s="16">
        <v>2560</v>
      </c>
      <c r="F856" s="16"/>
      <c r="G856" s="16">
        <v>2561</v>
      </c>
      <c r="H856" s="16">
        <v>2562</v>
      </c>
      <c r="I856" s="26" t="s">
        <v>76</v>
      </c>
      <c r="J856" s="2" t="s">
        <v>66</v>
      </c>
      <c r="K856" s="2" t="s">
        <v>70</v>
      </c>
    </row>
    <row r="857" spans="1:12" ht="21.95" customHeight="1" x14ac:dyDescent="0.5">
      <c r="A857" s="650"/>
      <c r="B857" s="18"/>
      <c r="C857" s="18"/>
      <c r="D857" s="3"/>
      <c r="E857" s="19" t="s">
        <v>9</v>
      </c>
      <c r="F857" s="19"/>
      <c r="G857" s="19" t="s">
        <v>9</v>
      </c>
      <c r="H857" s="19" t="s">
        <v>9</v>
      </c>
      <c r="I857" s="95"/>
      <c r="J857" s="20"/>
      <c r="K857" s="20"/>
    </row>
    <row r="858" spans="1:12" ht="21.95" customHeight="1" x14ac:dyDescent="0.5">
      <c r="A858" s="502">
        <v>112</v>
      </c>
      <c r="B858" s="154" t="s">
        <v>2314</v>
      </c>
      <c r="C858" s="154" t="s">
        <v>205</v>
      </c>
      <c r="D858" s="524" t="s">
        <v>1530</v>
      </c>
      <c r="E858" s="62">
        <v>100000</v>
      </c>
      <c r="F858" s="761"/>
      <c r="G858" s="150"/>
      <c r="H858" s="150"/>
      <c r="I858" s="9" t="s">
        <v>11</v>
      </c>
      <c r="J858" s="41" t="s">
        <v>1545</v>
      </c>
      <c r="K858" s="125" t="s">
        <v>922</v>
      </c>
    </row>
    <row r="859" spans="1:12" ht="21.95" customHeight="1" x14ac:dyDescent="0.5">
      <c r="A859" s="502"/>
      <c r="B859" s="154"/>
      <c r="C859" s="154" t="s">
        <v>589</v>
      </c>
      <c r="D859" s="524" t="s">
        <v>1531</v>
      </c>
      <c r="E859" s="2" t="s">
        <v>93</v>
      </c>
      <c r="F859" s="761"/>
      <c r="G859" s="150"/>
      <c r="H859" s="150"/>
      <c r="I859" s="7" t="s">
        <v>12</v>
      </c>
      <c r="J859" s="41" t="s">
        <v>1544</v>
      </c>
      <c r="K859" s="40" t="s">
        <v>957</v>
      </c>
    </row>
    <row r="860" spans="1:12" ht="21.95" customHeight="1" x14ac:dyDescent="0.5">
      <c r="A860" s="502"/>
      <c r="B860" s="154" t="s">
        <v>1532</v>
      </c>
      <c r="C860" s="154" t="s">
        <v>176</v>
      </c>
      <c r="D860" s="154" t="s">
        <v>1533</v>
      </c>
      <c r="E860" s="492"/>
      <c r="F860" s="751"/>
      <c r="G860" s="150"/>
      <c r="H860" s="150"/>
      <c r="I860" s="41"/>
      <c r="J860" s="41" t="s">
        <v>1546</v>
      </c>
      <c r="K860" s="40"/>
    </row>
    <row r="861" spans="1:12" ht="21.95" customHeight="1" x14ac:dyDescent="0.5">
      <c r="A861" s="502"/>
      <c r="B861" s="124"/>
      <c r="C861" s="154"/>
      <c r="D861" s="154" t="s">
        <v>1535</v>
      </c>
      <c r="E861" s="492"/>
      <c r="F861" s="761"/>
      <c r="G861" s="150"/>
      <c r="H861" s="150"/>
      <c r="I861" s="41"/>
      <c r="J861" s="41" t="s">
        <v>1547</v>
      </c>
      <c r="K861" s="40"/>
    </row>
    <row r="862" spans="1:12" ht="21.95" customHeight="1" x14ac:dyDescent="0.5">
      <c r="A862" s="502"/>
      <c r="B862" s="154" t="s">
        <v>1534</v>
      </c>
      <c r="C862" s="154"/>
      <c r="D862" s="154" t="s">
        <v>1537</v>
      </c>
      <c r="E862" s="62"/>
      <c r="F862" s="761"/>
      <c r="G862" s="150"/>
      <c r="H862" s="150"/>
      <c r="I862" s="41"/>
      <c r="J862" s="41" t="s">
        <v>1548</v>
      </c>
      <c r="K862" s="40"/>
    </row>
    <row r="863" spans="1:12" ht="21.95" customHeight="1" x14ac:dyDescent="0.5">
      <c r="A863" s="502"/>
      <c r="B863" s="154" t="s">
        <v>1536</v>
      </c>
      <c r="C863" s="154"/>
      <c r="D863" s="154" t="s">
        <v>1538</v>
      </c>
      <c r="E863" s="522"/>
      <c r="F863" s="761"/>
      <c r="G863" s="150"/>
      <c r="H863" s="150"/>
      <c r="I863" s="41"/>
      <c r="J863" s="41"/>
      <c r="K863" s="40"/>
    </row>
    <row r="864" spans="1:12" ht="21.95" customHeight="1" x14ac:dyDescent="0.5">
      <c r="A864" s="785"/>
      <c r="B864" s="524" t="s">
        <v>1529</v>
      </c>
      <c r="C864" s="786"/>
      <c r="D864" s="524" t="s">
        <v>1539</v>
      </c>
      <c r="E864" s="62"/>
      <c r="F864" s="761"/>
      <c r="G864" s="150"/>
      <c r="H864" s="150"/>
      <c r="I864" s="41"/>
      <c r="J864" s="41"/>
      <c r="K864" s="40"/>
    </row>
    <row r="865" spans="1:12" ht="21.95" customHeight="1" x14ac:dyDescent="0.5">
      <c r="A865" s="787"/>
      <c r="B865" s="183"/>
      <c r="C865" s="788"/>
      <c r="D865" s="788"/>
      <c r="E865" s="346"/>
      <c r="F865" s="751"/>
      <c r="G865" s="493"/>
      <c r="H865" s="493"/>
      <c r="I865" s="49"/>
      <c r="J865" s="49"/>
      <c r="K865" s="48"/>
      <c r="L865" s="25"/>
    </row>
    <row r="866" spans="1:12" ht="21.95" customHeight="1" x14ac:dyDescent="0.5">
      <c r="A866" s="942">
        <v>113</v>
      </c>
      <c r="B866" s="944" t="s">
        <v>2377</v>
      </c>
      <c r="C866" s="944" t="s">
        <v>728</v>
      </c>
      <c r="D866" s="952" t="s">
        <v>726</v>
      </c>
      <c r="E866" s="789">
        <v>200000</v>
      </c>
      <c r="F866" s="40"/>
      <c r="G866" s="789"/>
      <c r="H866" s="789"/>
      <c r="I866" s="9" t="s">
        <v>11</v>
      </c>
      <c r="J866" s="284" t="s">
        <v>1487</v>
      </c>
      <c r="K866" s="343" t="s">
        <v>349</v>
      </c>
    </row>
    <row r="867" spans="1:12" ht="21.95" customHeight="1" x14ac:dyDescent="0.5">
      <c r="A867" s="942"/>
      <c r="B867" s="944"/>
      <c r="C867" s="944"/>
      <c r="D867" s="952"/>
      <c r="E867" s="555" t="s">
        <v>255</v>
      </c>
      <c r="F867" s="40"/>
      <c r="G867" s="555"/>
      <c r="H867" s="555"/>
      <c r="I867" s="7" t="s">
        <v>12</v>
      </c>
      <c r="J867" s="284" t="s">
        <v>1892</v>
      </c>
      <c r="K867" s="343" t="s">
        <v>256</v>
      </c>
    </row>
    <row r="868" spans="1:12" ht="21.95" customHeight="1" x14ac:dyDescent="0.5">
      <c r="A868" s="448"/>
      <c r="B868" s="41" t="s">
        <v>2316</v>
      </c>
      <c r="C868" s="41" t="s">
        <v>729</v>
      </c>
      <c r="D868" s="790" t="s">
        <v>724</v>
      </c>
      <c r="E868" s="452"/>
      <c r="F868" s="40"/>
      <c r="G868" s="40"/>
      <c r="H868" s="17"/>
      <c r="I868" s="17"/>
      <c r="J868" s="284" t="s">
        <v>1893</v>
      </c>
      <c r="K868" s="41"/>
    </row>
    <row r="869" spans="1:12" ht="21.95" customHeight="1" x14ac:dyDescent="0.5">
      <c r="A869" s="448"/>
      <c r="B869" s="41" t="s">
        <v>2317</v>
      </c>
      <c r="C869" s="41"/>
      <c r="D869" s="790" t="s">
        <v>725</v>
      </c>
      <c r="E869" s="452"/>
      <c r="F869" s="40"/>
      <c r="G869" s="40"/>
      <c r="H869" s="17"/>
      <c r="I869" s="17"/>
      <c r="J869" s="284"/>
      <c r="K869" s="41"/>
    </row>
    <row r="870" spans="1:12" ht="21.95" customHeight="1" x14ac:dyDescent="0.5">
      <c r="A870" s="448"/>
      <c r="B870" s="41"/>
      <c r="C870" s="41"/>
      <c r="D870" s="790" t="s">
        <v>727</v>
      </c>
      <c r="E870" s="452"/>
      <c r="F870" s="40"/>
      <c r="G870" s="40"/>
      <c r="H870" s="17"/>
      <c r="I870" s="17"/>
      <c r="J870" s="284"/>
      <c r="K870" s="41"/>
    </row>
    <row r="871" spans="1:12" ht="21.95" customHeight="1" x14ac:dyDescent="0.5">
      <c r="A871" s="448"/>
      <c r="B871" s="41"/>
      <c r="C871" s="41"/>
      <c r="D871" s="790"/>
      <c r="E871" s="452"/>
      <c r="F871" s="40"/>
      <c r="G871" s="40"/>
      <c r="H871" s="17"/>
      <c r="I871" s="17"/>
      <c r="J871" s="284"/>
      <c r="K871" s="41"/>
    </row>
    <row r="872" spans="1:12" ht="21.95" customHeight="1" x14ac:dyDescent="0.5">
      <c r="A872" s="448"/>
      <c r="B872" s="41"/>
      <c r="C872" s="41"/>
      <c r="D872" s="790"/>
      <c r="E872" s="452"/>
      <c r="F872" s="40"/>
      <c r="G872" s="40"/>
      <c r="H872" s="17"/>
      <c r="I872" s="17"/>
      <c r="J872" s="284"/>
      <c r="K872" s="41"/>
    </row>
    <row r="873" spans="1:12" ht="21.95" customHeight="1" x14ac:dyDescent="0.5">
      <c r="A873" s="448"/>
      <c r="B873" s="41"/>
      <c r="C873" s="41"/>
      <c r="D873" s="790"/>
      <c r="E873" s="452"/>
      <c r="F873" s="40"/>
      <c r="G873" s="40"/>
      <c r="H873" s="17"/>
      <c r="I873" s="17"/>
      <c r="J873" s="284"/>
      <c r="K873" s="41"/>
    </row>
    <row r="874" spans="1:12" ht="21.95" customHeight="1" x14ac:dyDescent="0.5">
      <c r="A874" s="453"/>
      <c r="B874" s="49"/>
      <c r="C874" s="49"/>
      <c r="D874" s="791"/>
      <c r="E874" s="456"/>
      <c r="F874" s="48"/>
      <c r="G874" s="48"/>
      <c r="H874" s="20"/>
      <c r="I874" s="20"/>
      <c r="J874" s="246"/>
      <c r="K874" s="49"/>
    </row>
    <row r="875" spans="1:12" ht="21.95" customHeight="1" x14ac:dyDescent="0.5">
      <c r="A875" s="827" t="s">
        <v>2738</v>
      </c>
      <c r="B875" s="827"/>
      <c r="C875" s="827"/>
      <c r="D875" s="827"/>
      <c r="E875" s="827"/>
      <c r="F875" s="827"/>
      <c r="G875" s="827"/>
      <c r="H875" s="827"/>
      <c r="I875" s="827"/>
      <c r="J875" s="856" t="s">
        <v>2737</v>
      </c>
      <c r="K875" s="856"/>
      <c r="L875" s="856"/>
    </row>
    <row r="876" spans="1:12" ht="21.95" customHeight="1" x14ac:dyDescent="0.5">
      <c r="A876" s="646"/>
      <c r="B876" s="646"/>
      <c r="C876" s="646"/>
      <c r="D876" s="646"/>
      <c r="E876" s="646"/>
      <c r="F876" s="646"/>
      <c r="G876" s="646"/>
      <c r="H876" s="646"/>
      <c r="I876" s="646"/>
      <c r="J876" s="646"/>
      <c r="K876" s="646"/>
    </row>
    <row r="877" spans="1:12" ht="21.95" customHeight="1" x14ac:dyDescent="0.5">
      <c r="A877" s="924" t="s">
        <v>2777</v>
      </c>
      <c r="B877" s="924"/>
      <c r="C877" s="924"/>
      <c r="D877" s="924"/>
      <c r="E877" s="924"/>
      <c r="F877" s="924"/>
      <c r="G877" s="924"/>
      <c r="H877" s="924"/>
      <c r="I877" s="924"/>
      <c r="J877" s="924"/>
      <c r="K877" s="924"/>
    </row>
    <row r="878" spans="1:12" ht="21.95" customHeight="1" x14ac:dyDescent="0.5">
      <c r="A878" s="648"/>
      <c r="B878" s="11"/>
      <c r="C878" s="11"/>
      <c r="D878" s="31" t="s">
        <v>63</v>
      </c>
      <c r="E878" s="12" t="s">
        <v>73</v>
      </c>
      <c r="F878" s="13"/>
      <c r="G878" s="13"/>
      <c r="H878" s="14"/>
      <c r="I878" s="16" t="s">
        <v>75</v>
      </c>
      <c r="J878" s="31" t="s">
        <v>65</v>
      </c>
      <c r="K878" s="31" t="s">
        <v>69</v>
      </c>
    </row>
    <row r="879" spans="1:12" ht="21.95" customHeight="1" x14ac:dyDescent="0.5">
      <c r="A879" s="649" t="s">
        <v>61</v>
      </c>
      <c r="B879" s="649" t="s">
        <v>12</v>
      </c>
      <c r="C879" s="649" t="s">
        <v>62</v>
      </c>
      <c r="D879" s="2" t="s">
        <v>64</v>
      </c>
      <c r="E879" s="16">
        <v>2560</v>
      </c>
      <c r="F879" s="16"/>
      <c r="G879" s="16">
        <v>2561</v>
      </c>
      <c r="H879" s="16">
        <v>2562</v>
      </c>
      <c r="I879" s="26" t="s">
        <v>76</v>
      </c>
      <c r="J879" s="2" t="s">
        <v>66</v>
      </c>
      <c r="K879" s="2" t="s">
        <v>70</v>
      </c>
    </row>
    <row r="880" spans="1:12" ht="21.95" customHeight="1" x14ac:dyDescent="0.5">
      <c r="A880" s="650"/>
      <c r="B880" s="18"/>
      <c r="C880" s="18"/>
      <c r="D880" s="3"/>
      <c r="E880" s="19" t="s">
        <v>9</v>
      </c>
      <c r="F880" s="19"/>
      <c r="G880" s="19" t="s">
        <v>9</v>
      </c>
      <c r="H880" s="19" t="s">
        <v>9</v>
      </c>
      <c r="I880" s="19"/>
      <c r="J880" s="20"/>
      <c r="K880" s="20"/>
    </row>
    <row r="881" spans="1:11" ht="1.5" customHeight="1" x14ac:dyDescent="0.5">
      <c r="A881" s="941">
        <v>114</v>
      </c>
      <c r="B881" s="943" t="s">
        <v>2432</v>
      </c>
      <c r="C881" s="943" t="s">
        <v>2378</v>
      </c>
      <c r="D881" s="943" t="s">
        <v>2791</v>
      </c>
      <c r="E881" s="554">
        <v>80000</v>
      </c>
      <c r="F881" s="554">
        <v>80000</v>
      </c>
      <c r="G881" s="554"/>
      <c r="H881" s="554"/>
      <c r="I881" s="17"/>
      <c r="J881" s="944" t="s">
        <v>719</v>
      </c>
      <c r="K881" s="343" t="s">
        <v>349</v>
      </c>
    </row>
    <row r="882" spans="1:11" ht="21.95" customHeight="1" x14ac:dyDescent="0.5">
      <c r="A882" s="942"/>
      <c r="B882" s="944"/>
      <c r="C882" s="944"/>
      <c r="D882" s="944"/>
      <c r="E882" s="789">
        <v>80000</v>
      </c>
      <c r="F882" s="555" t="s">
        <v>255</v>
      </c>
      <c r="G882" s="555"/>
      <c r="H882" s="555"/>
      <c r="I882" s="7" t="s">
        <v>11</v>
      </c>
      <c r="J882" s="944"/>
      <c r="K882" s="343" t="s">
        <v>349</v>
      </c>
    </row>
    <row r="883" spans="1:11" ht="21.95" customHeight="1" x14ac:dyDescent="0.5">
      <c r="A883" s="942"/>
      <c r="B883" s="944"/>
      <c r="C883" s="944"/>
      <c r="D883" s="944"/>
      <c r="E883" s="555" t="s">
        <v>255</v>
      </c>
      <c r="F883" s="555"/>
      <c r="G883" s="555"/>
      <c r="H883" s="555"/>
      <c r="I883" s="7" t="s">
        <v>12</v>
      </c>
      <c r="J883" s="944"/>
      <c r="K883" s="343" t="s">
        <v>256</v>
      </c>
    </row>
    <row r="884" spans="1:11" ht="21.95" customHeight="1" x14ac:dyDescent="0.5">
      <c r="A884" s="942"/>
      <c r="B884" s="944"/>
      <c r="C884" s="944"/>
      <c r="D884" s="944"/>
      <c r="E884" s="555"/>
      <c r="F884" s="555"/>
      <c r="G884" s="555"/>
      <c r="H884" s="652"/>
      <c r="I884" s="41"/>
      <c r="J884" s="944"/>
      <c r="K884" s="41"/>
    </row>
    <row r="885" spans="1:11" ht="21.95" customHeight="1" x14ac:dyDescent="0.5">
      <c r="A885" s="641"/>
      <c r="B885" s="643"/>
      <c r="C885" s="643"/>
      <c r="D885" s="854" t="s">
        <v>2792</v>
      </c>
      <c r="E885" s="555"/>
      <c r="F885" s="555"/>
      <c r="G885" s="555"/>
      <c r="H885" s="652"/>
      <c r="I885" s="41"/>
      <c r="J885" s="643"/>
      <c r="K885" s="41"/>
    </row>
    <row r="886" spans="1:11" ht="21.95" customHeight="1" x14ac:dyDescent="0.5">
      <c r="A886" s="559"/>
      <c r="B886" s="560"/>
      <c r="C886" s="560"/>
      <c r="D886" s="560"/>
      <c r="E886" s="562"/>
      <c r="F886" s="562"/>
      <c r="G886" s="562"/>
      <c r="H886" s="405"/>
      <c r="I886" s="49"/>
      <c r="J886" s="560"/>
      <c r="K886" s="49"/>
    </row>
    <row r="887" spans="1:11" ht="21.95" customHeight="1" x14ac:dyDescent="0.5">
      <c r="A887" s="487">
        <v>115</v>
      </c>
      <c r="B887" s="43" t="s">
        <v>1676</v>
      </c>
      <c r="C887" s="43" t="s">
        <v>1550</v>
      </c>
      <c r="D887" s="488" t="s">
        <v>730</v>
      </c>
      <c r="E887" s="793">
        <v>100000</v>
      </c>
      <c r="F887" s="122"/>
      <c r="G887" s="122"/>
      <c r="H887" s="15"/>
      <c r="I887" s="9" t="s">
        <v>11</v>
      </c>
      <c r="J887" s="463" t="s">
        <v>1890</v>
      </c>
      <c r="K887" s="792" t="s">
        <v>349</v>
      </c>
    </row>
    <row r="888" spans="1:11" ht="21.95" customHeight="1" x14ac:dyDescent="0.5">
      <c r="A888" s="448"/>
      <c r="B888" s="41" t="s">
        <v>1677</v>
      </c>
      <c r="C888" s="41" t="s">
        <v>1894</v>
      </c>
      <c r="D888" s="475" t="s">
        <v>731</v>
      </c>
      <c r="E888" s="452" t="s">
        <v>251</v>
      </c>
      <c r="F888" s="40"/>
      <c r="G888" s="40"/>
      <c r="H888" s="17"/>
      <c r="I888" s="7" t="s">
        <v>12</v>
      </c>
      <c r="J888" s="284" t="s">
        <v>1891</v>
      </c>
      <c r="K888" s="343" t="s">
        <v>256</v>
      </c>
    </row>
    <row r="889" spans="1:11" ht="21.95" customHeight="1" x14ac:dyDescent="0.5">
      <c r="A889" s="41"/>
      <c r="B889" s="41"/>
      <c r="C889" s="41" t="s">
        <v>1895</v>
      </c>
      <c r="D889" s="41" t="s">
        <v>732</v>
      </c>
      <c r="E889" s="42"/>
      <c r="F889" s="40"/>
      <c r="G889" s="40"/>
      <c r="H889" s="17"/>
      <c r="I889" s="17"/>
      <c r="J889" s="41" t="s">
        <v>138</v>
      </c>
      <c r="K889" s="40"/>
    </row>
    <row r="890" spans="1:11" ht="21.95" customHeight="1" x14ac:dyDescent="0.5">
      <c r="A890" s="41"/>
      <c r="B890" s="41"/>
      <c r="C890" s="41" t="s">
        <v>1551</v>
      </c>
      <c r="D890" s="41"/>
      <c r="E890" s="42"/>
      <c r="F890" s="40"/>
      <c r="G890" s="40"/>
      <c r="H890" s="17"/>
      <c r="I890" s="17"/>
      <c r="J890" s="41" t="s">
        <v>2180</v>
      </c>
      <c r="K890" s="40"/>
    </row>
    <row r="891" spans="1:11" ht="21.95" customHeight="1" x14ac:dyDescent="0.5">
      <c r="A891" s="49"/>
      <c r="B891" s="49"/>
      <c r="C891" s="49"/>
      <c r="D891" s="49"/>
      <c r="E891" s="93"/>
      <c r="F891" s="48"/>
      <c r="G891" s="48"/>
      <c r="H891" s="20"/>
      <c r="I891" s="20"/>
      <c r="J891" s="49"/>
      <c r="K891" s="48"/>
    </row>
    <row r="892" spans="1:11" ht="21.95" customHeight="1" x14ac:dyDescent="0.5">
      <c r="A892" s="941">
        <v>116</v>
      </c>
      <c r="B892" s="943" t="s">
        <v>2318</v>
      </c>
      <c r="C892" s="943" t="s">
        <v>2790</v>
      </c>
      <c r="D892" s="943" t="s">
        <v>734</v>
      </c>
      <c r="E892" s="554">
        <v>30000</v>
      </c>
      <c r="F892" s="554">
        <v>30000</v>
      </c>
      <c r="G892" s="554"/>
      <c r="H892" s="554"/>
      <c r="I892" s="9" t="s">
        <v>11</v>
      </c>
      <c r="J892" s="943" t="s">
        <v>748</v>
      </c>
      <c r="K892" s="792" t="s">
        <v>349</v>
      </c>
    </row>
    <row r="893" spans="1:11" ht="21.75" hidden="1" customHeight="1" x14ac:dyDescent="0.5">
      <c r="A893" s="942"/>
      <c r="B893" s="944"/>
      <c r="C893" s="944"/>
      <c r="D893" s="944"/>
      <c r="E893" s="555" t="s">
        <v>255</v>
      </c>
      <c r="F893" s="555" t="s">
        <v>255</v>
      </c>
      <c r="G893" s="555"/>
      <c r="H893" s="555"/>
      <c r="I893" s="7" t="s">
        <v>12</v>
      </c>
      <c r="J893" s="944"/>
      <c r="K893" s="343" t="s">
        <v>256</v>
      </c>
    </row>
    <row r="894" spans="1:11" ht="21.95" customHeight="1" x14ac:dyDescent="0.5">
      <c r="A894" s="641"/>
      <c r="B894" s="643" t="s">
        <v>2319</v>
      </c>
      <c r="C894" s="854" t="s">
        <v>1573</v>
      </c>
      <c r="D894" s="643" t="s">
        <v>1897</v>
      </c>
      <c r="E894" s="452" t="s">
        <v>251</v>
      </c>
      <c r="F894" s="555"/>
      <c r="G894" s="555"/>
      <c r="H894" s="555"/>
      <c r="I894" s="7" t="s">
        <v>12</v>
      </c>
      <c r="J894" s="643" t="s">
        <v>97</v>
      </c>
      <c r="K894" s="343" t="s">
        <v>256</v>
      </c>
    </row>
    <row r="895" spans="1:11" ht="21.95" customHeight="1" x14ac:dyDescent="0.5">
      <c r="A895" s="641"/>
      <c r="B895" s="643"/>
      <c r="C895" s="643"/>
      <c r="D895" s="643" t="s">
        <v>858</v>
      </c>
      <c r="E895" s="555"/>
      <c r="F895" s="555"/>
      <c r="G895" s="555"/>
      <c r="H895" s="555"/>
      <c r="I895" s="41"/>
      <c r="J895" s="643"/>
      <c r="K895" s="641"/>
    </row>
    <row r="896" spans="1:11" ht="21.95" customHeight="1" x14ac:dyDescent="0.5">
      <c r="A896" s="941">
        <v>117</v>
      </c>
      <c r="B896" s="943" t="s">
        <v>2468</v>
      </c>
      <c r="C896" s="943" t="s">
        <v>733</v>
      </c>
      <c r="D896" s="943" t="s">
        <v>1896</v>
      </c>
      <c r="E896" s="554">
        <v>10000</v>
      </c>
      <c r="F896" s="554">
        <v>10000</v>
      </c>
      <c r="G896" s="554"/>
      <c r="H896" s="554"/>
      <c r="I896" s="9" t="s">
        <v>11</v>
      </c>
      <c r="J896" s="943" t="s">
        <v>1898</v>
      </c>
      <c r="K896" s="792" t="s">
        <v>349</v>
      </c>
    </row>
    <row r="897" spans="1:12" ht="21.95" customHeight="1" x14ac:dyDescent="0.5">
      <c r="A897" s="942"/>
      <c r="B897" s="944"/>
      <c r="C897" s="944"/>
      <c r="D897" s="944"/>
      <c r="E897" s="555" t="s">
        <v>255</v>
      </c>
      <c r="F897" s="555" t="s">
        <v>255</v>
      </c>
      <c r="G897" s="555"/>
      <c r="H897" s="555"/>
      <c r="I897" s="7" t="s">
        <v>12</v>
      </c>
      <c r="J897" s="944"/>
      <c r="K897" s="343" t="s">
        <v>256</v>
      </c>
    </row>
    <row r="898" spans="1:12" ht="21.95" customHeight="1" x14ac:dyDescent="0.5">
      <c r="A898" s="801"/>
      <c r="B898" s="802"/>
      <c r="C898" s="802"/>
      <c r="D898" s="802"/>
      <c r="E898" s="555"/>
      <c r="F898" s="555"/>
      <c r="G898" s="555"/>
      <c r="H898" s="555"/>
      <c r="I898" s="7"/>
      <c r="J898" s="802" t="s">
        <v>97</v>
      </c>
      <c r="K898" s="802"/>
    </row>
    <row r="899" spans="1:12" ht="21.95" customHeight="1" x14ac:dyDescent="0.5">
      <c r="A899" s="827" t="s">
        <v>2738</v>
      </c>
      <c r="B899" s="827"/>
      <c r="C899" s="827"/>
      <c r="D899" s="827"/>
      <c r="E899" s="827"/>
      <c r="F899" s="827"/>
      <c r="G899" s="827"/>
      <c r="H899" s="827"/>
      <c r="I899" s="827"/>
      <c r="J899" s="856" t="s">
        <v>2737</v>
      </c>
      <c r="K899" s="856"/>
      <c r="L899" s="856"/>
    </row>
    <row r="900" spans="1:12" ht="21.95" customHeight="1" x14ac:dyDescent="0.5">
      <c r="A900" s="803"/>
      <c r="B900" s="803"/>
      <c r="C900" s="803"/>
      <c r="D900" s="803"/>
      <c r="E900" s="803"/>
      <c r="F900" s="803"/>
      <c r="G900" s="803"/>
      <c r="H900" s="803"/>
      <c r="I900" s="803"/>
      <c r="J900" s="803"/>
      <c r="K900" s="803"/>
    </row>
    <row r="901" spans="1:12" ht="21.95" customHeight="1" x14ac:dyDescent="0.5">
      <c r="A901" s="924" t="s">
        <v>2778</v>
      </c>
      <c r="B901" s="924"/>
      <c r="C901" s="924"/>
      <c r="D901" s="924"/>
      <c r="E901" s="924"/>
      <c r="F901" s="924"/>
      <c r="G901" s="924"/>
      <c r="H901" s="924"/>
      <c r="I901" s="924"/>
      <c r="J901" s="924"/>
      <c r="K901" s="924"/>
    </row>
    <row r="902" spans="1:12" ht="21.95" customHeight="1" x14ac:dyDescent="0.5">
      <c r="A902" s="648"/>
      <c r="B902" s="11"/>
      <c r="C902" s="11"/>
      <c r="D902" s="31" t="s">
        <v>63</v>
      </c>
      <c r="E902" s="12" t="s">
        <v>73</v>
      </c>
      <c r="F902" s="13"/>
      <c r="G902" s="13"/>
      <c r="H902" s="14"/>
      <c r="I902" s="16" t="s">
        <v>75</v>
      </c>
      <c r="J902" s="31" t="s">
        <v>65</v>
      </c>
      <c r="K902" s="31" t="s">
        <v>69</v>
      </c>
    </row>
    <row r="903" spans="1:12" ht="21.95" customHeight="1" x14ac:dyDescent="0.5">
      <c r="A903" s="649" t="s">
        <v>61</v>
      </c>
      <c r="B903" s="649" t="s">
        <v>12</v>
      </c>
      <c r="C903" s="649" t="s">
        <v>62</v>
      </c>
      <c r="D903" s="2" t="s">
        <v>64</v>
      </c>
      <c r="E903" s="16">
        <v>2560</v>
      </c>
      <c r="F903" s="16"/>
      <c r="G903" s="16">
        <v>2561</v>
      </c>
      <c r="H903" s="16">
        <v>2562</v>
      </c>
      <c r="I903" s="26" t="s">
        <v>76</v>
      </c>
      <c r="J903" s="2" t="s">
        <v>66</v>
      </c>
      <c r="K903" s="2" t="s">
        <v>70</v>
      </c>
    </row>
    <row r="904" spans="1:12" ht="21.95" customHeight="1" x14ac:dyDescent="0.5">
      <c r="A904" s="650"/>
      <c r="B904" s="18"/>
      <c r="C904" s="18"/>
      <c r="D904" s="3"/>
      <c r="E904" s="19" t="s">
        <v>9</v>
      </c>
      <c r="F904" s="19"/>
      <c r="G904" s="19" t="s">
        <v>9</v>
      </c>
      <c r="H904" s="19" t="s">
        <v>9</v>
      </c>
      <c r="I904" s="95"/>
      <c r="J904" s="20"/>
      <c r="K904" s="20"/>
    </row>
    <row r="905" spans="1:12" ht="21.95" customHeight="1" x14ac:dyDescent="0.5">
      <c r="A905" s="941">
        <v>118</v>
      </c>
      <c r="B905" s="943" t="s">
        <v>2320</v>
      </c>
      <c r="C905" s="943" t="s">
        <v>1900</v>
      </c>
      <c r="D905" s="943" t="s">
        <v>1901</v>
      </c>
      <c r="E905" s="554">
        <v>100000</v>
      </c>
      <c r="F905" s="554">
        <v>100000</v>
      </c>
      <c r="G905" s="554"/>
      <c r="H905" s="554"/>
      <c r="I905" s="9" t="s">
        <v>11</v>
      </c>
      <c r="J905" s="943" t="s">
        <v>1903</v>
      </c>
      <c r="K905" s="792" t="s">
        <v>349</v>
      </c>
    </row>
    <row r="906" spans="1:12" ht="21.95" customHeight="1" x14ac:dyDescent="0.5">
      <c r="A906" s="942"/>
      <c r="B906" s="944"/>
      <c r="C906" s="944"/>
      <c r="D906" s="944"/>
      <c r="E906" s="555" t="s">
        <v>255</v>
      </c>
      <c r="F906" s="555" t="s">
        <v>255</v>
      </c>
      <c r="G906" s="555"/>
      <c r="H906" s="555"/>
      <c r="I906" s="7" t="s">
        <v>12</v>
      </c>
      <c r="J906" s="944"/>
      <c r="K906" s="343" t="s">
        <v>256</v>
      </c>
    </row>
    <row r="907" spans="1:12" ht="21.95" customHeight="1" x14ac:dyDescent="0.5">
      <c r="A907" s="641"/>
      <c r="B907" s="643"/>
      <c r="C907" s="643" t="s">
        <v>1899</v>
      </c>
      <c r="D907" s="643" t="s">
        <v>1902</v>
      </c>
      <c r="E907" s="555"/>
      <c r="F907" s="555"/>
      <c r="G907" s="555"/>
      <c r="H907" s="555"/>
      <c r="I907" s="41"/>
      <c r="J907" s="643" t="s">
        <v>1904</v>
      </c>
      <c r="K907" s="641"/>
    </row>
    <row r="908" spans="1:12" ht="21.95" customHeight="1" x14ac:dyDescent="0.5">
      <c r="A908" s="641"/>
      <c r="B908" s="643"/>
      <c r="C908" s="643"/>
      <c r="D908" s="643" t="s">
        <v>1573</v>
      </c>
      <c r="E908" s="555"/>
      <c r="F908" s="555"/>
      <c r="G908" s="555"/>
      <c r="H908" s="555"/>
      <c r="I908" s="41"/>
      <c r="J908" s="643" t="s">
        <v>729</v>
      </c>
      <c r="K908" s="641"/>
    </row>
    <row r="909" spans="1:12" ht="21.95" customHeight="1" x14ac:dyDescent="0.5">
      <c r="A909" s="641"/>
      <c r="B909" s="643"/>
      <c r="C909" s="643"/>
      <c r="D909" s="643"/>
      <c r="E909" s="555"/>
      <c r="F909" s="555"/>
      <c r="G909" s="555"/>
      <c r="H909" s="555"/>
      <c r="I909" s="41"/>
      <c r="J909" s="643"/>
      <c r="K909" s="641"/>
    </row>
    <row r="910" spans="1:12" ht="21.95" customHeight="1" x14ac:dyDescent="0.5">
      <c r="A910" s="941">
        <v>119</v>
      </c>
      <c r="B910" s="943" t="s">
        <v>2321</v>
      </c>
      <c r="C910" s="943" t="s">
        <v>1905</v>
      </c>
      <c r="D910" s="943" t="s">
        <v>1906</v>
      </c>
      <c r="E910" s="554">
        <v>15000</v>
      </c>
      <c r="F910" s="554">
        <v>15000</v>
      </c>
      <c r="G910" s="554"/>
      <c r="H910" s="554"/>
      <c r="I910" s="9" t="s">
        <v>11</v>
      </c>
      <c r="J910" s="943" t="s">
        <v>1898</v>
      </c>
      <c r="K910" s="792" t="s">
        <v>349</v>
      </c>
    </row>
    <row r="911" spans="1:12" ht="21.95" customHeight="1" x14ac:dyDescent="0.5">
      <c r="A911" s="942"/>
      <c r="B911" s="944"/>
      <c r="C911" s="944"/>
      <c r="D911" s="944"/>
      <c r="E911" s="555" t="s">
        <v>255</v>
      </c>
      <c r="F911" s="555" t="s">
        <v>255</v>
      </c>
      <c r="G911" s="555"/>
      <c r="H911" s="555"/>
      <c r="I911" s="7" t="s">
        <v>12</v>
      </c>
      <c r="J911" s="944"/>
      <c r="K911" s="343" t="s">
        <v>256</v>
      </c>
    </row>
    <row r="912" spans="1:12" ht="21.95" customHeight="1" x14ac:dyDescent="0.5">
      <c r="A912" s="641"/>
      <c r="B912" s="643" t="s">
        <v>109</v>
      </c>
      <c r="C912" s="643" t="s">
        <v>367</v>
      </c>
      <c r="D912" s="643" t="s">
        <v>1907</v>
      </c>
      <c r="E912" s="555"/>
      <c r="F912" s="555"/>
      <c r="G912" s="555"/>
      <c r="H912" s="555"/>
      <c r="I912" s="41"/>
      <c r="J912" s="643" t="s">
        <v>97</v>
      </c>
      <c r="K912" s="652"/>
    </row>
    <row r="913" spans="1:12" ht="21.95" customHeight="1" x14ac:dyDescent="0.5">
      <c r="A913" s="559"/>
      <c r="B913" s="560"/>
      <c r="C913" s="560"/>
      <c r="D913" s="560"/>
      <c r="E913" s="562"/>
      <c r="F913" s="562"/>
      <c r="G913" s="562"/>
      <c r="H913" s="562"/>
      <c r="I913" s="49"/>
      <c r="J913" s="560"/>
      <c r="K913" s="405"/>
    </row>
    <row r="914" spans="1:12" ht="21.95" customHeight="1" x14ac:dyDescent="0.5">
      <c r="A914" s="942">
        <v>120</v>
      </c>
      <c r="B914" s="944" t="s">
        <v>2322</v>
      </c>
      <c r="C914" s="944" t="s">
        <v>1908</v>
      </c>
      <c r="D914" s="944" t="s">
        <v>1910</v>
      </c>
      <c r="E914" s="789">
        <v>950000</v>
      </c>
      <c r="F914" s="789">
        <v>950000</v>
      </c>
      <c r="G914" s="789"/>
      <c r="H914" s="789"/>
      <c r="I914" s="9" t="s">
        <v>11</v>
      </c>
      <c r="J914" s="944" t="s">
        <v>1913</v>
      </c>
      <c r="K914" s="343" t="s">
        <v>349</v>
      </c>
    </row>
    <row r="915" spans="1:12" ht="21.95" customHeight="1" x14ac:dyDescent="0.5">
      <c r="A915" s="942"/>
      <c r="B915" s="944"/>
      <c r="C915" s="944"/>
      <c r="D915" s="944"/>
      <c r="E915" s="555" t="s">
        <v>255</v>
      </c>
      <c r="F915" s="555" t="s">
        <v>255</v>
      </c>
      <c r="G915" s="555"/>
      <c r="H915" s="555"/>
      <c r="I915" s="7" t="s">
        <v>12</v>
      </c>
      <c r="J915" s="944"/>
      <c r="K915" s="343" t="s">
        <v>256</v>
      </c>
    </row>
    <row r="916" spans="1:12" ht="21.95" customHeight="1" x14ac:dyDescent="0.5">
      <c r="A916" s="641"/>
      <c r="B916" s="643"/>
      <c r="C916" s="643" t="s">
        <v>1909</v>
      </c>
      <c r="D916" s="643" t="s">
        <v>1911</v>
      </c>
      <c r="E916" s="555"/>
      <c r="F916" s="555"/>
      <c r="G916" s="555"/>
      <c r="H916" s="555"/>
      <c r="I916" s="41"/>
      <c r="J916" s="643" t="s">
        <v>1914</v>
      </c>
      <c r="K916" s="643"/>
    </row>
    <row r="917" spans="1:12" ht="21.95" customHeight="1" x14ac:dyDescent="0.5">
      <c r="A917" s="641"/>
      <c r="B917" s="643"/>
      <c r="C917" s="643" t="s">
        <v>718</v>
      </c>
      <c r="D917" s="643" t="s">
        <v>1912</v>
      </c>
      <c r="E917" s="555"/>
      <c r="F917" s="555"/>
      <c r="G917" s="555"/>
      <c r="H917" s="555"/>
      <c r="I917" s="41"/>
      <c r="J917" s="643" t="s">
        <v>1886</v>
      </c>
      <c r="K917" s="643"/>
    </row>
    <row r="918" spans="1:12" ht="21.95" customHeight="1" x14ac:dyDescent="0.5">
      <c r="A918" s="641"/>
      <c r="B918" s="643"/>
      <c r="C918" s="643"/>
      <c r="D918" s="643" t="s">
        <v>1915</v>
      </c>
      <c r="E918" s="555"/>
      <c r="F918" s="555"/>
      <c r="G918" s="555"/>
      <c r="H918" s="555"/>
      <c r="I918" s="41"/>
      <c r="J918" s="643"/>
      <c r="K918" s="643"/>
    </row>
    <row r="919" spans="1:12" ht="21.95" customHeight="1" x14ac:dyDescent="0.5">
      <c r="A919" s="641"/>
      <c r="B919" s="643"/>
      <c r="C919" s="643"/>
      <c r="D919" s="643" t="s">
        <v>1573</v>
      </c>
      <c r="E919" s="555"/>
      <c r="F919" s="555"/>
      <c r="G919" s="555"/>
      <c r="H919" s="555"/>
      <c r="I919" s="41"/>
      <c r="J919" s="643"/>
      <c r="K919" s="643"/>
    </row>
    <row r="920" spans="1:12" ht="21.95" customHeight="1" x14ac:dyDescent="0.5">
      <c r="A920" s="641"/>
      <c r="B920" s="643"/>
      <c r="C920" s="643"/>
      <c r="D920" s="643"/>
      <c r="E920" s="555"/>
      <c r="F920" s="555"/>
      <c r="G920" s="555"/>
      <c r="H920" s="555"/>
      <c r="I920" s="41"/>
      <c r="J920" s="643"/>
      <c r="K920" s="643"/>
    </row>
    <row r="921" spans="1:12" ht="21.95" customHeight="1" x14ac:dyDescent="0.5">
      <c r="A921" s="559"/>
      <c r="B921" s="560"/>
      <c r="C921" s="560"/>
      <c r="D921" s="560"/>
      <c r="E921" s="562"/>
      <c r="F921" s="562"/>
      <c r="G921" s="562"/>
      <c r="H921" s="562"/>
      <c r="I921" s="49"/>
      <c r="J921" s="560"/>
      <c r="K921" s="560"/>
    </row>
    <row r="922" spans="1:12" ht="21.95" customHeight="1" x14ac:dyDescent="0.5">
      <c r="A922" s="827" t="s">
        <v>2738</v>
      </c>
      <c r="B922" s="827"/>
      <c r="C922" s="827"/>
      <c r="D922" s="827"/>
      <c r="E922" s="827"/>
      <c r="F922" s="827"/>
      <c r="G922" s="827"/>
      <c r="H922" s="827"/>
      <c r="I922" s="827"/>
      <c r="J922" s="856" t="s">
        <v>2737</v>
      </c>
      <c r="K922" s="856"/>
      <c r="L922" s="856"/>
    </row>
    <row r="923" spans="1:12" ht="21.95" customHeight="1" x14ac:dyDescent="0.5">
      <c r="A923" s="646"/>
      <c r="B923" s="646"/>
      <c r="C923" s="646"/>
      <c r="D923" s="646"/>
      <c r="E923" s="646"/>
      <c r="F923" s="646"/>
      <c r="G923" s="646"/>
      <c r="H923" s="646"/>
      <c r="I923" s="646"/>
      <c r="J923" s="646"/>
      <c r="K923" s="646"/>
    </row>
    <row r="924" spans="1:12" ht="21.95" customHeight="1" x14ac:dyDescent="0.5">
      <c r="A924" s="924" t="s">
        <v>2779</v>
      </c>
      <c r="B924" s="924"/>
      <c r="C924" s="924"/>
      <c r="D924" s="924"/>
      <c r="E924" s="924"/>
      <c r="F924" s="924"/>
      <c r="G924" s="924"/>
      <c r="H924" s="924"/>
      <c r="I924" s="924"/>
      <c r="J924" s="924"/>
      <c r="K924" s="924"/>
    </row>
    <row r="925" spans="1:12" ht="21.95" customHeight="1" x14ac:dyDescent="0.5">
      <c r="A925" s="648"/>
      <c r="B925" s="11"/>
      <c r="C925" s="11"/>
      <c r="D925" s="31" t="s">
        <v>63</v>
      </c>
      <c r="E925" s="12" t="s">
        <v>73</v>
      </c>
      <c r="F925" s="13"/>
      <c r="G925" s="13"/>
      <c r="H925" s="14"/>
      <c r="I925" s="16" t="s">
        <v>75</v>
      </c>
      <c r="J925" s="31" t="s">
        <v>65</v>
      </c>
      <c r="K925" s="31" t="s">
        <v>69</v>
      </c>
    </row>
    <row r="926" spans="1:12" ht="21.95" customHeight="1" x14ac:dyDescent="0.5">
      <c r="A926" s="649" t="s">
        <v>61</v>
      </c>
      <c r="B926" s="649" t="s">
        <v>12</v>
      </c>
      <c r="C926" s="649" t="s">
        <v>62</v>
      </c>
      <c r="D926" s="2" t="s">
        <v>64</v>
      </c>
      <c r="E926" s="16">
        <v>2560</v>
      </c>
      <c r="F926" s="16"/>
      <c r="G926" s="16">
        <v>2561</v>
      </c>
      <c r="H926" s="16">
        <v>2562</v>
      </c>
      <c r="I926" s="26" t="s">
        <v>76</v>
      </c>
      <c r="J926" s="2" t="s">
        <v>66</v>
      </c>
      <c r="K926" s="2" t="s">
        <v>70</v>
      </c>
    </row>
    <row r="927" spans="1:12" ht="21.95" customHeight="1" x14ac:dyDescent="0.5">
      <c r="A927" s="650"/>
      <c r="B927" s="18"/>
      <c r="C927" s="18"/>
      <c r="D927" s="3"/>
      <c r="E927" s="19" t="s">
        <v>9</v>
      </c>
      <c r="F927" s="19"/>
      <c r="G927" s="19" t="s">
        <v>9</v>
      </c>
      <c r="H927" s="19" t="s">
        <v>9</v>
      </c>
      <c r="I927" s="95"/>
      <c r="J927" s="20"/>
      <c r="K927" s="20"/>
    </row>
    <row r="928" spans="1:12" ht="21.95" customHeight="1" x14ac:dyDescent="0.5">
      <c r="A928" s="641">
        <v>121</v>
      </c>
      <c r="B928" s="943" t="s">
        <v>2323</v>
      </c>
      <c r="C928" s="943" t="s">
        <v>735</v>
      </c>
      <c r="D928" s="943" t="s">
        <v>1919</v>
      </c>
      <c r="E928" s="554">
        <v>30000</v>
      </c>
      <c r="F928" s="554">
        <v>30000</v>
      </c>
      <c r="G928" s="554"/>
      <c r="H928" s="554"/>
      <c r="I928" s="9" t="s">
        <v>11</v>
      </c>
      <c r="J928" s="943" t="s">
        <v>1916</v>
      </c>
      <c r="K928" s="792" t="s">
        <v>349</v>
      </c>
    </row>
    <row r="929" spans="1:11" ht="21.95" customHeight="1" x14ac:dyDescent="0.5">
      <c r="A929" s="641"/>
      <c r="B929" s="944"/>
      <c r="C929" s="944"/>
      <c r="D929" s="944"/>
      <c r="E929" s="555" t="s">
        <v>255</v>
      </c>
      <c r="F929" s="555" t="s">
        <v>255</v>
      </c>
      <c r="G929" s="555"/>
      <c r="H929" s="555"/>
      <c r="I929" s="7" t="s">
        <v>12</v>
      </c>
      <c r="J929" s="944"/>
      <c r="K929" s="343" t="s">
        <v>256</v>
      </c>
    </row>
    <row r="930" spans="1:11" ht="21.95" customHeight="1" x14ac:dyDescent="0.5">
      <c r="A930" s="641"/>
      <c r="B930" s="643"/>
      <c r="C930" s="643"/>
      <c r="D930" s="643" t="s">
        <v>97</v>
      </c>
      <c r="E930" s="555"/>
      <c r="F930" s="555"/>
      <c r="G930" s="555"/>
      <c r="H930" s="555"/>
      <c r="I930" s="41"/>
      <c r="J930" s="643" t="s">
        <v>1917</v>
      </c>
      <c r="K930" s="643"/>
    </row>
    <row r="931" spans="1:11" ht="21.95" customHeight="1" x14ac:dyDescent="0.5">
      <c r="A931" s="559"/>
      <c r="B931" s="643"/>
      <c r="C931" s="643"/>
      <c r="D931" s="643"/>
      <c r="E931" s="555"/>
      <c r="F931" s="555"/>
      <c r="G931" s="555"/>
      <c r="H931" s="555"/>
      <c r="I931" s="41"/>
      <c r="J931" s="643"/>
      <c r="K931" s="643"/>
    </row>
    <row r="932" spans="1:11" ht="21.95" customHeight="1" x14ac:dyDescent="0.5">
      <c r="A932" s="641">
        <v>122</v>
      </c>
      <c r="B932" s="943" t="s">
        <v>2144</v>
      </c>
      <c r="C932" s="943" t="s">
        <v>736</v>
      </c>
      <c r="D932" s="943" t="s">
        <v>1918</v>
      </c>
      <c r="E932" s="554">
        <v>20000</v>
      </c>
      <c r="F932" s="554">
        <v>20000</v>
      </c>
      <c r="G932" s="554"/>
      <c r="H932" s="554"/>
      <c r="I932" s="9" t="s">
        <v>11</v>
      </c>
      <c r="J932" s="943" t="s">
        <v>749</v>
      </c>
      <c r="K932" s="792" t="s">
        <v>349</v>
      </c>
    </row>
    <row r="933" spans="1:11" ht="21.95" customHeight="1" x14ac:dyDescent="0.5">
      <c r="A933" s="641"/>
      <c r="B933" s="944"/>
      <c r="C933" s="944"/>
      <c r="D933" s="944"/>
      <c r="E933" s="555" t="s">
        <v>255</v>
      </c>
      <c r="F933" s="555" t="s">
        <v>255</v>
      </c>
      <c r="G933" s="555"/>
      <c r="H933" s="555"/>
      <c r="I933" s="7" t="s">
        <v>12</v>
      </c>
      <c r="J933" s="944"/>
      <c r="K933" s="343" t="s">
        <v>256</v>
      </c>
    </row>
    <row r="934" spans="1:11" ht="21.95" customHeight="1" x14ac:dyDescent="0.5">
      <c r="A934" s="641"/>
      <c r="B934" s="944"/>
      <c r="C934" s="944"/>
      <c r="D934" s="944"/>
      <c r="E934" s="555"/>
      <c r="F934" s="555"/>
      <c r="G934" s="555"/>
      <c r="H934" s="555"/>
      <c r="I934" s="41"/>
      <c r="J934" s="944"/>
      <c r="K934" s="641"/>
    </row>
    <row r="935" spans="1:11" ht="21.95" customHeight="1" x14ac:dyDescent="0.5">
      <c r="A935" s="641"/>
      <c r="B935" s="643"/>
      <c r="C935" s="643"/>
      <c r="D935" s="643"/>
      <c r="E935" s="555"/>
      <c r="F935" s="555"/>
      <c r="G935" s="555"/>
      <c r="H935" s="555"/>
      <c r="I935" s="41"/>
      <c r="J935" s="643"/>
      <c r="K935" s="641"/>
    </row>
    <row r="936" spans="1:11" ht="21.95" customHeight="1" x14ac:dyDescent="0.5">
      <c r="A936" s="640">
        <v>123</v>
      </c>
      <c r="B936" s="943" t="s">
        <v>2077</v>
      </c>
      <c r="C936" s="943" t="s">
        <v>733</v>
      </c>
      <c r="D936" s="943" t="s">
        <v>737</v>
      </c>
      <c r="E936" s="554">
        <v>15000</v>
      </c>
      <c r="F936" s="554">
        <v>15000</v>
      </c>
      <c r="G936" s="554"/>
      <c r="H936" s="554"/>
      <c r="I936" s="9" t="s">
        <v>11</v>
      </c>
      <c r="J936" s="943" t="s">
        <v>1898</v>
      </c>
      <c r="K936" s="792" t="s">
        <v>349</v>
      </c>
    </row>
    <row r="937" spans="1:11" ht="21.95" customHeight="1" x14ac:dyDescent="0.5">
      <c r="A937" s="641"/>
      <c r="B937" s="944"/>
      <c r="C937" s="944"/>
      <c r="D937" s="944"/>
      <c r="E937" s="555" t="s">
        <v>255</v>
      </c>
      <c r="F937" s="555" t="s">
        <v>255</v>
      </c>
      <c r="G937" s="555"/>
      <c r="H937" s="555"/>
      <c r="I937" s="7" t="s">
        <v>12</v>
      </c>
      <c r="J937" s="944"/>
      <c r="K937" s="343" t="s">
        <v>256</v>
      </c>
    </row>
    <row r="938" spans="1:11" ht="21.95" customHeight="1" x14ac:dyDescent="0.5">
      <c r="A938" s="641"/>
      <c r="B938" s="643"/>
      <c r="C938" s="643"/>
      <c r="D938" s="643"/>
      <c r="E938" s="555"/>
      <c r="F938" s="555"/>
      <c r="G938" s="555"/>
      <c r="H938" s="555"/>
      <c r="I938" s="41"/>
      <c r="J938" s="643" t="s">
        <v>97</v>
      </c>
      <c r="K938" s="641"/>
    </row>
    <row r="939" spans="1:11" ht="21.95" customHeight="1" x14ac:dyDescent="0.5">
      <c r="A939" s="650"/>
      <c r="B939" s="18"/>
      <c r="C939" s="18"/>
      <c r="D939" s="3"/>
      <c r="E939" s="19"/>
      <c r="F939" s="19"/>
      <c r="G939" s="19"/>
      <c r="H939" s="19"/>
      <c r="I939" s="95"/>
      <c r="J939" s="20"/>
      <c r="K939" s="20"/>
    </row>
    <row r="940" spans="1:11" ht="21.95" customHeight="1" x14ac:dyDescent="0.5">
      <c r="A940" s="942">
        <v>124</v>
      </c>
      <c r="B940" s="956" t="s">
        <v>2185</v>
      </c>
      <c r="C940" s="944" t="s">
        <v>1920</v>
      </c>
      <c r="D940" s="944" t="s">
        <v>738</v>
      </c>
      <c r="E940" s="789">
        <v>250000</v>
      </c>
      <c r="F940" s="789">
        <v>250000</v>
      </c>
      <c r="G940" s="789"/>
      <c r="H940" s="789"/>
      <c r="I940" s="9" t="s">
        <v>11</v>
      </c>
      <c r="J940" s="944" t="s">
        <v>748</v>
      </c>
      <c r="K940" s="343" t="s">
        <v>349</v>
      </c>
    </row>
    <row r="941" spans="1:11" ht="21.95" customHeight="1" x14ac:dyDescent="0.5">
      <c r="A941" s="942"/>
      <c r="B941" s="956"/>
      <c r="C941" s="944"/>
      <c r="D941" s="944"/>
      <c r="E941" s="555" t="s">
        <v>255</v>
      </c>
      <c r="F941" s="555" t="s">
        <v>255</v>
      </c>
      <c r="G941" s="555"/>
      <c r="H941" s="555"/>
      <c r="I941" s="7" t="s">
        <v>12</v>
      </c>
      <c r="J941" s="944"/>
      <c r="K941" s="343" t="s">
        <v>256</v>
      </c>
    </row>
    <row r="942" spans="1:11" ht="21.95" customHeight="1" x14ac:dyDescent="0.5">
      <c r="A942" s="641"/>
      <c r="B942" s="794"/>
      <c r="C942" s="643" t="s">
        <v>1921</v>
      </c>
      <c r="D942" s="643"/>
      <c r="E942" s="555"/>
      <c r="F942" s="555"/>
      <c r="G942" s="555"/>
      <c r="H942" s="555"/>
      <c r="I942" s="41"/>
      <c r="J942" s="643"/>
      <c r="K942" s="643"/>
    </row>
    <row r="943" spans="1:11" ht="21.95" customHeight="1" x14ac:dyDescent="0.5">
      <c r="A943" s="641"/>
      <c r="B943" s="643"/>
      <c r="C943" s="643"/>
      <c r="D943" s="643"/>
      <c r="E943" s="555"/>
      <c r="F943" s="555"/>
      <c r="G943" s="555"/>
      <c r="H943" s="555"/>
      <c r="I943" s="41"/>
      <c r="J943" s="643"/>
      <c r="K943" s="643"/>
    </row>
    <row r="944" spans="1:11" ht="21.95" customHeight="1" x14ac:dyDescent="0.5">
      <c r="A944" s="559"/>
      <c r="B944" s="560"/>
      <c r="C944" s="560"/>
      <c r="D944" s="560"/>
      <c r="E944" s="562"/>
      <c r="F944" s="562"/>
      <c r="G944" s="562"/>
      <c r="H944" s="562"/>
      <c r="I944" s="49"/>
      <c r="J944" s="560"/>
      <c r="K944" s="560"/>
    </row>
    <row r="945" spans="1:12" ht="21.95" customHeight="1" x14ac:dyDescent="0.5">
      <c r="A945" s="827" t="s">
        <v>2738</v>
      </c>
      <c r="B945" s="827"/>
      <c r="C945" s="827"/>
      <c r="D945" s="827"/>
      <c r="E945" s="827"/>
      <c r="F945" s="827"/>
      <c r="G945" s="827"/>
      <c r="H945" s="827"/>
      <c r="I945" s="827"/>
      <c r="J945" s="856" t="s">
        <v>2737</v>
      </c>
      <c r="K945" s="856"/>
      <c r="L945" s="856"/>
    </row>
    <row r="946" spans="1:12" ht="21.95" customHeight="1" x14ac:dyDescent="0.5">
      <c r="A946" s="646"/>
      <c r="B946" s="646"/>
      <c r="C946" s="646"/>
      <c r="D946" s="646"/>
      <c r="E946" s="646"/>
      <c r="F946" s="646"/>
      <c r="G946" s="646"/>
      <c r="H946" s="646"/>
      <c r="I946" s="646"/>
      <c r="J946" s="646"/>
      <c r="K946" s="646"/>
    </row>
    <row r="947" spans="1:12" ht="21.95" customHeight="1" x14ac:dyDescent="0.5">
      <c r="A947" s="924" t="s">
        <v>2780</v>
      </c>
      <c r="B947" s="924"/>
      <c r="C947" s="924"/>
      <c r="D947" s="924"/>
      <c r="E947" s="924"/>
      <c r="F947" s="924"/>
      <c r="G947" s="924"/>
      <c r="H947" s="924"/>
      <c r="I947" s="924"/>
      <c r="J947" s="924"/>
      <c r="K947" s="924"/>
    </row>
    <row r="948" spans="1:12" ht="21.95" customHeight="1" x14ac:dyDescent="0.5">
      <c r="A948" s="648"/>
      <c r="B948" s="11"/>
      <c r="C948" s="11"/>
      <c r="D948" s="31" t="s">
        <v>63</v>
      </c>
      <c r="E948" s="12" t="s">
        <v>73</v>
      </c>
      <c r="F948" s="13"/>
      <c r="G948" s="13"/>
      <c r="H948" s="14"/>
      <c r="I948" s="16" t="s">
        <v>75</v>
      </c>
      <c r="J948" s="31" t="s">
        <v>65</v>
      </c>
      <c r="K948" s="31" t="s">
        <v>69</v>
      </c>
    </row>
    <row r="949" spans="1:12" ht="21.95" customHeight="1" x14ac:dyDescent="0.5">
      <c r="A949" s="649" t="s">
        <v>61</v>
      </c>
      <c r="B949" s="649" t="s">
        <v>12</v>
      </c>
      <c r="C949" s="649" t="s">
        <v>62</v>
      </c>
      <c r="D949" s="2" t="s">
        <v>64</v>
      </c>
      <c r="E949" s="16">
        <v>2560</v>
      </c>
      <c r="F949" s="16"/>
      <c r="G949" s="16">
        <v>2561</v>
      </c>
      <c r="H949" s="16">
        <v>2562</v>
      </c>
      <c r="I949" s="26" t="s">
        <v>76</v>
      </c>
      <c r="J949" s="2" t="s">
        <v>66</v>
      </c>
      <c r="K949" s="2" t="s">
        <v>70</v>
      </c>
    </row>
    <row r="950" spans="1:12" ht="21.95" customHeight="1" x14ac:dyDescent="0.5">
      <c r="A950" s="650"/>
      <c r="B950" s="18"/>
      <c r="C950" s="18"/>
      <c r="D950" s="3"/>
      <c r="E950" s="19" t="s">
        <v>9</v>
      </c>
      <c r="F950" s="19"/>
      <c r="G950" s="19" t="s">
        <v>9</v>
      </c>
      <c r="H950" s="19" t="s">
        <v>9</v>
      </c>
      <c r="I950" s="95"/>
      <c r="J950" s="20"/>
      <c r="K950" s="20"/>
    </row>
    <row r="951" spans="1:12" ht="21.95" customHeight="1" x14ac:dyDescent="0.5">
      <c r="A951" s="942">
        <v>125</v>
      </c>
      <c r="B951" s="944" t="s">
        <v>2324</v>
      </c>
      <c r="C951" s="944" t="s">
        <v>733</v>
      </c>
      <c r="D951" s="944" t="s">
        <v>1922</v>
      </c>
      <c r="E951" s="789">
        <v>3000</v>
      </c>
      <c r="F951" s="789">
        <v>3000</v>
      </c>
      <c r="G951" s="789"/>
      <c r="H951" s="789"/>
      <c r="I951" s="9" t="s">
        <v>11</v>
      </c>
      <c r="J951" s="944" t="s">
        <v>1924</v>
      </c>
      <c r="K951" s="343" t="s">
        <v>349</v>
      </c>
    </row>
    <row r="952" spans="1:12" ht="21.95" customHeight="1" x14ac:dyDescent="0.5">
      <c r="A952" s="942"/>
      <c r="B952" s="944"/>
      <c r="C952" s="944"/>
      <c r="D952" s="944"/>
      <c r="E952" s="555" t="s">
        <v>255</v>
      </c>
      <c r="F952" s="555" t="s">
        <v>255</v>
      </c>
      <c r="G952" s="555"/>
      <c r="H952" s="555"/>
      <c r="I952" s="7" t="s">
        <v>12</v>
      </c>
      <c r="J952" s="944"/>
      <c r="K952" s="343" t="s">
        <v>256</v>
      </c>
    </row>
    <row r="953" spans="1:12" ht="21.95" customHeight="1" x14ac:dyDescent="0.5">
      <c r="A953" s="641"/>
      <c r="B953" s="643"/>
      <c r="C953" s="643"/>
      <c r="D953" s="643" t="s">
        <v>1923</v>
      </c>
      <c r="E953" s="555"/>
      <c r="F953" s="555"/>
      <c r="G953" s="555"/>
      <c r="H953" s="555"/>
      <c r="I953" s="41"/>
      <c r="J953" s="643" t="s">
        <v>1925</v>
      </c>
      <c r="K953" s="643"/>
    </row>
    <row r="954" spans="1:12" ht="21.95" customHeight="1" x14ac:dyDescent="0.5">
      <c r="A954" s="641"/>
      <c r="B954" s="643"/>
      <c r="C954" s="643"/>
      <c r="D954" s="643"/>
      <c r="E954" s="555"/>
      <c r="F954" s="555"/>
      <c r="G954" s="555"/>
      <c r="H954" s="555"/>
      <c r="I954" s="41"/>
      <c r="J954" s="643"/>
      <c r="K954" s="643"/>
    </row>
    <row r="955" spans="1:12" ht="21.95" customHeight="1" x14ac:dyDescent="0.5">
      <c r="A955" s="941">
        <v>126</v>
      </c>
      <c r="B955" s="943" t="s">
        <v>2164</v>
      </c>
      <c r="C955" s="943" t="s">
        <v>1926</v>
      </c>
      <c r="D955" s="943" t="s">
        <v>1928</v>
      </c>
      <c r="E955" s="554">
        <v>5000</v>
      </c>
      <c r="F955" s="554">
        <v>5000</v>
      </c>
      <c r="G955" s="554"/>
      <c r="H955" s="554"/>
      <c r="I955" s="9" t="s">
        <v>11</v>
      </c>
      <c r="J955" s="943" t="s">
        <v>1898</v>
      </c>
      <c r="K955" s="792" t="s">
        <v>349</v>
      </c>
    </row>
    <row r="956" spans="1:12" ht="21.95" customHeight="1" x14ac:dyDescent="0.5">
      <c r="A956" s="942"/>
      <c r="B956" s="944"/>
      <c r="C956" s="944"/>
      <c r="D956" s="944"/>
      <c r="E956" s="555" t="s">
        <v>255</v>
      </c>
      <c r="F956" s="555" t="s">
        <v>255</v>
      </c>
      <c r="G956" s="555"/>
      <c r="H956" s="555"/>
      <c r="I956" s="7" t="s">
        <v>12</v>
      </c>
      <c r="J956" s="944"/>
      <c r="K956" s="343" t="s">
        <v>256</v>
      </c>
    </row>
    <row r="957" spans="1:12" ht="21.95" customHeight="1" x14ac:dyDescent="0.5">
      <c r="A957" s="641"/>
      <c r="B957" s="643"/>
      <c r="C957" s="643" t="s">
        <v>1927</v>
      </c>
      <c r="D957" s="643" t="s">
        <v>718</v>
      </c>
      <c r="E957" s="555"/>
      <c r="F957" s="555"/>
      <c r="G957" s="555"/>
      <c r="H957" s="555"/>
      <c r="I957" s="41"/>
      <c r="J957" s="643" t="s">
        <v>97</v>
      </c>
      <c r="K957" s="641"/>
    </row>
    <row r="958" spans="1:12" ht="21.95" customHeight="1" x14ac:dyDescent="0.5">
      <c r="A958" s="641"/>
      <c r="B958" s="643"/>
      <c r="C958" s="643"/>
      <c r="D958" s="643"/>
      <c r="E958" s="555"/>
      <c r="F958" s="555"/>
      <c r="G958" s="555"/>
      <c r="H958" s="555"/>
      <c r="I958" s="41"/>
      <c r="J958" s="643"/>
      <c r="K958" s="641"/>
    </row>
    <row r="959" spans="1:12" s="411" customFormat="1" ht="21.95" customHeight="1" x14ac:dyDescent="0.5">
      <c r="A959" s="941">
        <v>127</v>
      </c>
      <c r="B959" s="943" t="s">
        <v>2238</v>
      </c>
      <c r="C959" s="943" t="s">
        <v>1929</v>
      </c>
      <c r="D959" s="943" t="s">
        <v>1932</v>
      </c>
      <c r="E959" s="554">
        <v>5000</v>
      </c>
      <c r="F959" s="554">
        <v>5000</v>
      </c>
      <c r="G959" s="554"/>
      <c r="H959" s="554"/>
      <c r="I959" s="9" t="s">
        <v>11</v>
      </c>
      <c r="J959" s="943" t="s">
        <v>750</v>
      </c>
      <c r="K959" s="792" t="s">
        <v>349</v>
      </c>
    </row>
    <row r="960" spans="1:12" s="17" customFormat="1" ht="21.75" customHeight="1" x14ac:dyDescent="0.5">
      <c r="A960" s="942"/>
      <c r="B960" s="944"/>
      <c r="C960" s="944"/>
      <c r="D960" s="944"/>
      <c r="E960" s="555" t="s">
        <v>255</v>
      </c>
      <c r="F960" s="555" t="s">
        <v>255</v>
      </c>
      <c r="G960" s="555"/>
      <c r="H960" s="555"/>
      <c r="I960" s="7" t="s">
        <v>12</v>
      </c>
      <c r="J960" s="944"/>
      <c r="K960" s="343" t="s">
        <v>256</v>
      </c>
      <c r="L960" s="1"/>
    </row>
    <row r="961" spans="1:12" ht="21.95" customHeight="1" x14ac:dyDescent="0.5">
      <c r="A961" s="641"/>
      <c r="B961" s="643"/>
      <c r="C961" s="643" t="s">
        <v>1930</v>
      </c>
      <c r="D961" s="643" t="s">
        <v>718</v>
      </c>
      <c r="E961" s="555"/>
      <c r="F961" s="555"/>
      <c r="G961" s="555"/>
      <c r="H961" s="555"/>
      <c r="I961" s="41"/>
      <c r="J961" s="643"/>
      <c r="K961" s="343"/>
    </row>
    <row r="962" spans="1:12" ht="21.95" customHeight="1" x14ac:dyDescent="0.5">
      <c r="A962" s="641"/>
      <c r="B962" s="643"/>
      <c r="C962" s="643" t="s">
        <v>1931</v>
      </c>
      <c r="D962" s="643"/>
      <c r="E962" s="555"/>
      <c r="F962" s="555"/>
      <c r="G962" s="555"/>
      <c r="H962" s="555"/>
      <c r="I962" s="41"/>
      <c r="J962" s="643"/>
      <c r="K962" s="343"/>
    </row>
    <row r="963" spans="1:12" ht="21.95" customHeight="1" x14ac:dyDescent="0.5">
      <c r="A963" s="559"/>
      <c r="B963" s="560"/>
      <c r="C963" s="560"/>
      <c r="D963" s="560"/>
      <c r="E963" s="562"/>
      <c r="F963" s="562"/>
      <c r="G963" s="562"/>
      <c r="H963" s="562"/>
      <c r="I963" s="49"/>
      <c r="J963" s="560"/>
      <c r="K963" s="559"/>
    </row>
    <row r="964" spans="1:12" ht="21.95" customHeight="1" x14ac:dyDescent="0.5">
      <c r="A964" s="641">
        <v>128</v>
      </c>
      <c r="B964" s="944" t="s">
        <v>2326</v>
      </c>
      <c r="C964" s="944" t="s">
        <v>740</v>
      </c>
      <c r="D964" s="944" t="s">
        <v>1940</v>
      </c>
      <c r="E964" s="789">
        <v>30000</v>
      </c>
      <c r="F964" s="789" t="s">
        <v>741</v>
      </c>
      <c r="G964" s="789"/>
      <c r="H964" s="789"/>
      <c r="I964" s="9" t="s">
        <v>11</v>
      </c>
      <c r="J964" s="944" t="s">
        <v>527</v>
      </c>
      <c r="K964" s="343" t="s">
        <v>349</v>
      </c>
    </row>
    <row r="965" spans="1:12" ht="21.95" customHeight="1" x14ac:dyDescent="0.5">
      <c r="A965" s="641"/>
      <c r="B965" s="944"/>
      <c r="C965" s="944"/>
      <c r="D965" s="944"/>
      <c r="E965" s="555" t="s">
        <v>255</v>
      </c>
      <c r="F965" s="555" t="s">
        <v>255</v>
      </c>
      <c r="G965" s="555"/>
      <c r="H965" s="555"/>
      <c r="I965" s="7" t="s">
        <v>12</v>
      </c>
      <c r="J965" s="944"/>
      <c r="K965" s="343" t="s">
        <v>256</v>
      </c>
    </row>
    <row r="966" spans="1:12" ht="21.95" customHeight="1" x14ac:dyDescent="0.5">
      <c r="A966" s="641"/>
      <c r="B966" s="643"/>
      <c r="C966" s="643"/>
      <c r="D966" s="643" t="s">
        <v>1939</v>
      </c>
      <c r="E966" s="555"/>
      <c r="F966" s="555"/>
      <c r="G966" s="555"/>
      <c r="H966" s="555"/>
      <c r="I966" s="41"/>
      <c r="J966" s="643"/>
      <c r="K966" s="641"/>
    </row>
    <row r="967" spans="1:12" ht="21.95" customHeight="1" x14ac:dyDescent="0.5">
      <c r="A967" s="559"/>
      <c r="B967" s="560"/>
      <c r="C967" s="560"/>
      <c r="D967" s="560"/>
      <c r="E967" s="562"/>
      <c r="F967" s="562"/>
      <c r="G967" s="562"/>
      <c r="H967" s="562"/>
      <c r="I967" s="49"/>
      <c r="J967" s="560"/>
      <c r="K967" s="559"/>
    </row>
    <row r="968" spans="1:12" ht="21.95" customHeight="1" x14ac:dyDescent="0.5">
      <c r="A968" s="827" t="s">
        <v>2738</v>
      </c>
      <c r="B968" s="827"/>
      <c r="C968" s="827"/>
      <c r="D968" s="827"/>
      <c r="E968" s="827"/>
      <c r="F968" s="827"/>
      <c r="G968" s="827"/>
      <c r="H968" s="827"/>
      <c r="I968" s="827"/>
      <c r="J968" s="856" t="s">
        <v>2737</v>
      </c>
      <c r="K968" s="856"/>
      <c r="L968" s="856"/>
    </row>
    <row r="969" spans="1:12" ht="21.95" customHeight="1" x14ac:dyDescent="0.5">
      <c r="A969" s="646"/>
      <c r="B969" s="646"/>
      <c r="C969" s="646"/>
      <c r="D969" s="646"/>
      <c r="E969" s="646"/>
      <c r="F969" s="646"/>
      <c r="G969" s="646"/>
      <c r="H969" s="646"/>
      <c r="I969" s="646"/>
      <c r="J969" s="646"/>
      <c r="K969" s="646"/>
    </row>
    <row r="970" spans="1:12" ht="21.95" customHeight="1" x14ac:dyDescent="0.5">
      <c r="A970" s="924" t="s">
        <v>2781</v>
      </c>
      <c r="B970" s="924"/>
      <c r="C970" s="924"/>
      <c r="D970" s="924"/>
      <c r="E970" s="924"/>
      <c r="F970" s="924"/>
      <c r="G970" s="924"/>
      <c r="H970" s="924"/>
      <c r="I970" s="924"/>
      <c r="J970" s="924"/>
      <c r="K970" s="924"/>
    </row>
    <row r="971" spans="1:12" ht="21.95" customHeight="1" x14ac:dyDescent="0.5">
      <c r="A971" s="648"/>
      <c r="B971" s="11"/>
      <c r="C971" s="11"/>
      <c r="D971" s="31" t="s">
        <v>63</v>
      </c>
      <c r="E971" s="12" t="s">
        <v>73</v>
      </c>
      <c r="F971" s="13"/>
      <c r="G971" s="13"/>
      <c r="H971" s="14"/>
      <c r="I971" s="16" t="s">
        <v>75</v>
      </c>
      <c r="J971" s="31" t="s">
        <v>65</v>
      </c>
      <c r="K971" s="31" t="s">
        <v>69</v>
      </c>
    </row>
    <row r="972" spans="1:12" ht="21.95" customHeight="1" x14ac:dyDescent="0.5">
      <c r="A972" s="649" t="s">
        <v>61</v>
      </c>
      <c r="B972" s="649" t="s">
        <v>12</v>
      </c>
      <c r="C972" s="649" t="s">
        <v>62</v>
      </c>
      <c r="D972" s="2" t="s">
        <v>64</v>
      </c>
      <c r="E972" s="16">
        <v>2560</v>
      </c>
      <c r="F972" s="16"/>
      <c r="G972" s="16">
        <v>2561</v>
      </c>
      <c r="H972" s="16">
        <v>2562</v>
      </c>
      <c r="I972" s="26" t="s">
        <v>76</v>
      </c>
      <c r="J972" s="2" t="s">
        <v>66</v>
      </c>
      <c r="K972" s="2" t="s">
        <v>70</v>
      </c>
    </row>
    <row r="973" spans="1:12" ht="21.95" customHeight="1" x14ac:dyDescent="0.5">
      <c r="A973" s="650"/>
      <c r="B973" s="18"/>
      <c r="C973" s="18"/>
      <c r="D973" s="3"/>
      <c r="E973" s="19" t="s">
        <v>9</v>
      </c>
      <c r="F973" s="19"/>
      <c r="G973" s="19" t="s">
        <v>9</v>
      </c>
      <c r="H973" s="19" t="s">
        <v>9</v>
      </c>
      <c r="I973" s="95"/>
      <c r="J973" s="20"/>
      <c r="K973" s="20"/>
    </row>
    <row r="974" spans="1:12" ht="21.95" customHeight="1" x14ac:dyDescent="0.5">
      <c r="A974" s="942">
        <v>129</v>
      </c>
      <c r="B974" s="944" t="s">
        <v>2325</v>
      </c>
      <c r="C974" s="944" t="s">
        <v>1933</v>
      </c>
      <c r="D974" s="944" t="s">
        <v>1935</v>
      </c>
      <c r="E974" s="789">
        <v>5000</v>
      </c>
      <c r="F974" s="789" t="s">
        <v>739</v>
      </c>
      <c r="G974" s="789"/>
      <c r="H974" s="789"/>
      <c r="I974" s="9" t="s">
        <v>11</v>
      </c>
      <c r="J974" s="944" t="s">
        <v>527</v>
      </c>
      <c r="K974" s="343" t="s">
        <v>349</v>
      </c>
    </row>
    <row r="975" spans="1:12" ht="21.95" customHeight="1" x14ac:dyDescent="0.5">
      <c r="A975" s="942"/>
      <c r="B975" s="944"/>
      <c r="C975" s="944"/>
      <c r="D975" s="944"/>
      <c r="E975" s="555" t="s">
        <v>255</v>
      </c>
      <c r="F975" s="555" t="s">
        <v>255</v>
      </c>
      <c r="G975" s="555"/>
      <c r="H975" s="555"/>
      <c r="I975" s="7" t="s">
        <v>12</v>
      </c>
      <c r="J975" s="944"/>
      <c r="K975" s="343" t="s">
        <v>256</v>
      </c>
    </row>
    <row r="976" spans="1:12" ht="21.95" customHeight="1" x14ac:dyDescent="0.5">
      <c r="A976" s="641"/>
      <c r="B976" s="643"/>
      <c r="C976" s="643" t="s">
        <v>1934</v>
      </c>
      <c r="D976" s="643" t="s">
        <v>1936</v>
      </c>
      <c r="E976" s="555"/>
      <c r="F976" s="555"/>
      <c r="G976" s="555"/>
      <c r="H976" s="555"/>
      <c r="I976" s="41"/>
      <c r="J976" s="643"/>
      <c r="K976" s="652"/>
    </row>
    <row r="977" spans="1:12" ht="21.95" customHeight="1" x14ac:dyDescent="0.5">
      <c r="A977" s="641"/>
      <c r="B977" s="643"/>
      <c r="C977" s="643"/>
      <c r="D977" s="643" t="s">
        <v>1937</v>
      </c>
      <c r="E977" s="555"/>
      <c r="F977" s="555"/>
      <c r="G977" s="555"/>
      <c r="H977" s="555"/>
      <c r="I977" s="41"/>
      <c r="J977" s="643"/>
      <c r="K977" s="820"/>
      <c r="L977" s="815"/>
    </row>
    <row r="978" spans="1:12" ht="21.95" customHeight="1" x14ac:dyDescent="0.5">
      <c r="A978" s="641"/>
      <c r="B978" s="643"/>
      <c r="C978" s="643"/>
      <c r="D978" s="643" t="s">
        <v>1938</v>
      </c>
      <c r="E978" s="555"/>
      <c r="F978" s="555"/>
      <c r="G978" s="555"/>
      <c r="H978" s="555"/>
      <c r="I978" s="41"/>
      <c r="J978" s="643"/>
      <c r="K978" s="652"/>
    </row>
    <row r="979" spans="1:12" ht="21.95" customHeight="1" x14ac:dyDescent="0.5">
      <c r="A979" s="559"/>
      <c r="B979" s="560"/>
      <c r="C979" s="560"/>
      <c r="D979" s="560"/>
      <c r="E979" s="562"/>
      <c r="F979" s="562"/>
      <c r="G979" s="562"/>
      <c r="H979" s="562"/>
      <c r="I979" s="49"/>
      <c r="J979" s="560"/>
      <c r="K979" s="405"/>
    </row>
    <row r="980" spans="1:12" ht="21.95" customHeight="1" x14ac:dyDescent="0.5">
      <c r="A980" s="641">
        <v>130</v>
      </c>
      <c r="B980" s="944" t="s">
        <v>2327</v>
      </c>
      <c r="C980" s="944" t="s">
        <v>740</v>
      </c>
      <c r="D980" s="944" t="s">
        <v>2469</v>
      </c>
      <c r="E980" s="789">
        <v>10000</v>
      </c>
      <c r="F980" s="789" t="s">
        <v>742</v>
      </c>
      <c r="G980" s="789"/>
      <c r="H980" s="789"/>
      <c r="I980" s="9" t="s">
        <v>11</v>
      </c>
      <c r="J980" s="944" t="s">
        <v>527</v>
      </c>
      <c r="K980" s="343" t="s">
        <v>349</v>
      </c>
    </row>
    <row r="981" spans="1:12" ht="21.95" customHeight="1" x14ac:dyDescent="0.5">
      <c r="A981" s="641"/>
      <c r="B981" s="944"/>
      <c r="C981" s="944"/>
      <c r="D981" s="944"/>
      <c r="E981" s="555" t="s">
        <v>255</v>
      </c>
      <c r="F981" s="555" t="s">
        <v>255</v>
      </c>
      <c r="G981" s="555"/>
      <c r="H981" s="555"/>
      <c r="I981" s="7" t="s">
        <v>12</v>
      </c>
      <c r="J981" s="944"/>
      <c r="K981" s="343" t="s">
        <v>256</v>
      </c>
    </row>
    <row r="982" spans="1:12" ht="21.95" customHeight="1" x14ac:dyDescent="0.5">
      <c r="A982" s="641"/>
      <c r="B982" s="643"/>
      <c r="C982" s="643"/>
      <c r="D982" s="643" t="s">
        <v>1941</v>
      </c>
      <c r="E982" s="555"/>
      <c r="F982" s="555"/>
      <c r="G982" s="555"/>
      <c r="H982" s="555"/>
      <c r="I982" s="41"/>
      <c r="J982" s="643"/>
      <c r="K982" s="652"/>
    </row>
    <row r="983" spans="1:12" ht="21.95" customHeight="1" x14ac:dyDescent="0.5">
      <c r="A983" s="641"/>
      <c r="B983" s="643"/>
      <c r="C983" s="643"/>
      <c r="D983" s="643" t="s">
        <v>1942</v>
      </c>
      <c r="E983" s="555"/>
      <c r="F983" s="555"/>
      <c r="G983" s="555"/>
      <c r="H983" s="555"/>
      <c r="I983" s="41"/>
      <c r="J983" s="643"/>
      <c r="K983" s="652"/>
    </row>
    <row r="984" spans="1:12" ht="21.95" customHeight="1" x14ac:dyDescent="0.5">
      <c r="A984" s="559"/>
      <c r="B984" s="560"/>
      <c r="C984" s="560"/>
      <c r="D984" s="560"/>
      <c r="E984" s="562"/>
      <c r="F984" s="562"/>
      <c r="G984" s="562"/>
      <c r="H984" s="562"/>
      <c r="I984" s="49"/>
      <c r="J984" s="560"/>
      <c r="K984" s="560"/>
    </row>
    <row r="985" spans="1:12" ht="21.95" customHeight="1" x14ac:dyDescent="0.5">
      <c r="A985" s="641">
        <v>131</v>
      </c>
      <c r="B985" s="944" t="s">
        <v>2328</v>
      </c>
      <c r="C985" s="944" t="s">
        <v>740</v>
      </c>
      <c r="D985" s="944" t="s">
        <v>743</v>
      </c>
      <c r="E985" s="789">
        <v>30000</v>
      </c>
      <c r="F985" s="789" t="s">
        <v>741</v>
      </c>
      <c r="G985" s="789"/>
      <c r="H985" s="789"/>
      <c r="I985" s="9" t="s">
        <v>11</v>
      </c>
      <c r="J985" s="944" t="s">
        <v>527</v>
      </c>
      <c r="K985" s="942" t="s">
        <v>1665</v>
      </c>
    </row>
    <row r="986" spans="1:12" ht="21.95" customHeight="1" x14ac:dyDescent="0.5">
      <c r="A986" s="641"/>
      <c r="B986" s="944"/>
      <c r="C986" s="944"/>
      <c r="D986" s="944"/>
      <c r="E986" s="555" t="s">
        <v>255</v>
      </c>
      <c r="F986" s="555" t="s">
        <v>255</v>
      </c>
      <c r="G986" s="555"/>
      <c r="H986" s="555"/>
      <c r="I986" s="7" t="s">
        <v>12</v>
      </c>
      <c r="J986" s="944"/>
      <c r="K986" s="942"/>
    </row>
    <row r="987" spans="1:12" ht="21.95" customHeight="1" x14ac:dyDescent="0.5">
      <c r="A987" s="559"/>
      <c r="B987" s="643"/>
      <c r="C987" s="643"/>
      <c r="D987" s="643"/>
      <c r="E987" s="555"/>
      <c r="F987" s="555"/>
      <c r="G987" s="555"/>
      <c r="H987" s="555"/>
      <c r="I987" s="41"/>
      <c r="J987" s="643"/>
      <c r="K987" s="641"/>
    </row>
    <row r="988" spans="1:12" ht="24" customHeight="1" x14ac:dyDescent="0.5">
      <c r="A988" s="640">
        <v>132</v>
      </c>
      <c r="B988" s="943" t="s">
        <v>2329</v>
      </c>
      <c r="C988" s="943" t="s">
        <v>740</v>
      </c>
      <c r="D988" s="943" t="s">
        <v>744</v>
      </c>
      <c r="E988" s="554">
        <v>20000</v>
      </c>
      <c r="F988" s="554" t="s">
        <v>745</v>
      </c>
      <c r="G988" s="554"/>
      <c r="H988" s="554"/>
      <c r="I988" s="9" t="s">
        <v>11</v>
      </c>
      <c r="J988" s="943" t="s">
        <v>527</v>
      </c>
      <c r="K988" s="941" t="s">
        <v>1665</v>
      </c>
    </row>
    <row r="989" spans="1:12" ht="23.25" customHeight="1" x14ac:dyDescent="0.5">
      <c r="A989" s="20"/>
      <c r="B989" s="949"/>
      <c r="C989" s="949"/>
      <c r="D989" s="949"/>
      <c r="E989" s="562" t="s">
        <v>255</v>
      </c>
      <c r="F989" s="562" t="s">
        <v>255</v>
      </c>
      <c r="G989" s="562"/>
      <c r="H989" s="562"/>
      <c r="I989" s="8" t="s">
        <v>12</v>
      </c>
      <c r="J989" s="949"/>
      <c r="K989" s="950"/>
    </row>
    <row r="990" spans="1:12" ht="23.25" customHeight="1" x14ac:dyDescent="0.5">
      <c r="A990" s="827" t="s">
        <v>2738</v>
      </c>
      <c r="B990" s="827"/>
      <c r="C990" s="827"/>
      <c r="D990" s="827"/>
      <c r="E990" s="827"/>
      <c r="F990" s="827"/>
      <c r="G990" s="827"/>
      <c r="H990" s="827"/>
      <c r="I990" s="827"/>
      <c r="J990" s="856" t="s">
        <v>2737</v>
      </c>
      <c r="K990" s="856"/>
      <c r="L990" s="856"/>
    </row>
    <row r="991" spans="1:12" ht="21.95" customHeight="1" x14ac:dyDescent="0.5">
      <c r="A991" s="646"/>
      <c r="B991" s="646"/>
      <c r="C991" s="646"/>
      <c r="D991" s="646"/>
      <c r="E991" s="646"/>
      <c r="F991" s="646"/>
      <c r="G991" s="646"/>
      <c r="H991" s="646"/>
      <c r="I991" s="646"/>
      <c r="J991" s="646"/>
      <c r="K991" s="646"/>
    </row>
    <row r="992" spans="1:12" ht="21.95" customHeight="1" x14ac:dyDescent="0.5">
      <c r="A992" s="924" t="s">
        <v>2782</v>
      </c>
      <c r="B992" s="924"/>
      <c r="C992" s="924"/>
      <c r="D992" s="924"/>
      <c r="E992" s="924"/>
      <c r="F992" s="924"/>
      <c r="G992" s="924"/>
      <c r="H992" s="924"/>
      <c r="I992" s="924"/>
      <c r="J992" s="924"/>
      <c r="K992" s="924"/>
    </row>
    <row r="993" spans="1:11" ht="21.95" customHeight="1" x14ac:dyDescent="0.5">
      <c r="A993" s="648"/>
      <c r="B993" s="11"/>
      <c r="C993" s="11"/>
      <c r="D993" s="31" t="s">
        <v>63</v>
      </c>
      <c r="E993" s="12" t="s">
        <v>73</v>
      </c>
      <c r="F993" s="13"/>
      <c r="G993" s="13"/>
      <c r="H993" s="14"/>
      <c r="I993" s="16" t="s">
        <v>75</v>
      </c>
      <c r="J993" s="31" t="s">
        <v>65</v>
      </c>
      <c r="K993" s="31" t="s">
        <v>69</v>
      </c>
    </row>
    <row r="994" spans="1:11" ht="21.95" customHeight="1" x14ac:dyDescent="0.5">
      <c r="A994" s="649" t="s">
        <v>61</v>
      </c>
      <c r="B994" s="649" t="s">
        <v>12</v>
      </c>
      <c r="C994" s="649" t="s">
        <v>62</v>
      </c>
      <c r="D994" s="2" t="s">
        <v>64</v>
      </c>
      <c r="E994" s="16">
        <v>2560</v>
      </c>
      <c r="F994" s="16"/>
      <c r="G994" s="16">
        <v>2561</v>
      </c>
      <c r="H994" s="16">
        <v>2562</v>
      </c>
      <c r="I994" s="26" t="s">
        <v>76</v>
      </c>
      <c r="J994" s="2" t="s">
        <v>66</v>
      </c>
      <c r="K994" s="2" t="s">
        <v>70</v>
      </c>
    </row>
    <row r="995" spans="1:11" ht="21.95" customHeight="1" x14ac:dyDescent="0.5">
      <c r="A995" s="650"/>
      <c r="B995" s="18"/>
      <c r="C995" s="18"/>
      <c r="D995" s="3"/>
      <c r="E995" s="19" t="s">
        <v>9</v>
      </c>
      <c r="F995" s="19"/>
      <c r="G995" s="19" t="s">
        <v>9</v>
      </c>
      <c r="H995" s="19" t="s">
        <v>9</v>
      </c>
      <c r="I995" s="95"/>
      <c r="J995" s="20"/>
      <c r="K995" s="20"/>
    </row>
    <row r="996" spans="1:11" ht="21.95" customHeight="1" x14ac:dyDescent="0.5">
      <c r="A996" s="640">
        <v>133</v>
      </c>
      <c r="B996" s="642" t="s">
        <v>2259</v>
      </c>
      <c r="C996" s="642" t="s">
        <v>1868</v>
      </c>
      <c r="D996" s="642" t="s">
        <v>1871</v>
      </c>
      <c r="E996" s="795">
        <v>50000</v>
      </c>
      <c r="F996" s="796"/>
      <c r="G996" s="796"/>
      <c r="H996" s="796"/>
      <c r="I996" s="9" t="s">
        <v>11</v>
      </c>
      <c r="J996" s="642" t="s">
        <v>1878</v>
      </c>
      <c r="K996" s="942" t="s">
        <v>1665</v>
      </c>
    </row>
    <row r="997" spans="1:11" ht="21.95" customHeight="1" x14ac:dyDescent="0.5">
      <c r="A997" s="641"/>
      <c r="B997" s="643" t="s">
        <v>1867</v>
      </c>
      <c r="C997" s="643" t="s">
        <v>1869</v>
      </c>
      <c r="D997" s="643" t="s">
        <v>1872</v>
      </c>
      <c r="E997" s="555" t="s">
        <v>251</v>
      </c>
      <c r="F997" s="555"/>
      <c r="G997" s="555"/>
      <c r="H997" s="555"/>
      <c r="I997" s="7" t="s">
        <v>12</v>
      </c>
      <c r="J997" s="643" t="s">
        <v>1879</v>
      </c>
      <c r="K997" s="942"/>
    </row>
    <row r="998" spans="1:11" ht="21.95" customHeight="1" x14ac:dyDescent="0.5">
      <c r="A998" s="641"/>
      <c r="B998" s="643"/>
      <c r="C998" s="643" t="s">
        <v>1870</v>
      </c>
      <c r="D998" s="643"/>
      <c r="E998" s="643"/>
      <c r="F998" s="555"/>
      <c r="G998" s="555"/>
      <c r="H998" s="555"/>
      <c r="I998" s="17"/>
      <c r="J998" s="643"/>
      <c r="K998" s="641"/>
    </row>
    <row r="999" spans="1:11" ht="21.95" customHeight="1" x14ac:dyDescent="0.5">
      <c r="A999" s="559"/>
      <c r="B999" s="560"/>
      <c r="C999" s="560"/>
      <c r="D999" s="560"/>
      <c r="E999" s="560"/>
      <c r="F999" s="562"/>
      <c r="G999" s="562"/>
      <c r="H999" s="562"/>
      <c r="I999" s="20"/>
      <c r="J999" s="560"/>
      <c r="K999" s="559"/>
    </row>
    <row r="1000" spans="1:11" ht="21.95" customHeight="1" x14ac:dyDescent="0.5">
      <c r="A1000" s="641">
        <v>134</v>
      </c>
      <c r="B1000" s="944" t="s">
        <v>2169</v>
      </c>
      <c r="C1000" s="944" t="s">
        <v>740</v>
      </c>
      <c r="D1000" s="944" t="s">
        <v>1862</v>
      </c>
      <c r="E1000" s="789">
        <v>50000</v>
      </c>
      <c r="F1000" s="789" t="s">
        <v>747</v>
      </c>
      <c r="G1000" s="789"/>
      <c r="H1000" s="789"/>
      <c r="I1000" s="9" t="s">
        <v>11</v>
      </c>
      <c r="J1000" s="944" t="s">
        <v>527</v>
      </c>
      <c r="K1000" s="942" t="s">
        <v>1665</v>
      </c>
    </row>
    <row r="1001" spans="1:11" ht="21.95" customHeight="1" x14ac:dyDescent="0.5">
      <c r="A1001" s="641"/>
      <c r="B1001" s="944"/>
      <c r="C1001" s="944"/>
      <c r="D1001" s="944"/>
      <c r="E1001" s="555" t="s">
        <v>255</v>
      </c>
      <c r="F1001" s="555" t="s">
        <v>255</v>
      </c>
      <c r="G1001" s="555"/>
      <c r="H1001" s="555"/>
      <c r="I1001" s="7" t="s">
        <v>12</v>
      </c>
      <c r="J1001" s="944"/>
      <c r="K1001" s="942"/>
    </row>
    <row r="1002" spans="1:11" ht="21.95" customHeight="1" x14ac:dyDescent="0.5">
      <c r="A1002" s="641"/>
      <c r="B1002" s="643"/>
      <c r="C1002" s="643"/>
      <c r="D1002" s="643" t="s">
        <v>1863</v>
      </c>
      <c r="E1002" s="555"/>
      <c r="F1002" s="555"/>
      <c r="G1002" s="555"/>
      <c r="H1002" s="555"/>
      <c r="I1002" s="7"/>
      <c r="J1002" s="643"/>
      <c r="K1002" s="643"/>
    </row>
    <row r="1003" spans="1:11" ht="21.95" customHeight="1" x14ac:dyDescent="0.5">
      <c r="A1003" s="641"/>
      <c r="B1003" s="643"/>
      <c r="C1003" s="643"/>
      <c r="D1003" s="643" t="s">
        <v>1864</v>
      </c>
      <c r="E1003" s="555"/>
      <c r="F1003" s="555"/>
      <c r="G1003" s="555"/>
      <c r="H1003" s="555"/>
      <c r="I1003" s="7"/>
      <c r="J1003" s="643"/>
      <c r="K1003" s="643"/>
    </row>
    <row r="1004" spans="1:11" ht="21.95" customHeight="1" x14ac:dyDescent="0.5">
      <c r="A1004" s="641"/>
      <c r="B1004" s="643"/>
      <c r="C1004" s="643"/>
      <c r="D1004" s="643" t="s">
        <v>1865</v>
      </c>
      <c r="E1004" s="555"/>
      <c r="F1004" s="555"/>
      <c r="G1004" s="555"/>
      <c r="H1004" s="555"/>
      <c r="I1004" s="7"/>
      <c r="J1004" s="643"/>
      <c r="K1004" s="643"/>
    </row>
    <row r="1005" spans="1:11" ht="21.95" customHeight="1" x14ac:dyDescent="0.5">
      <c r="A1005" s="641"/>
      <c r="B1005" s="643"/>
      <c r="C1005" s="643"/>
      <c r="D1005" s="643" t="s">
        <v>1866</v>
      </c>
      <c r="E1005" s="555"/>
      <c r="F1005" s="555"/>
      <c r="G1005" s="555"/>
      <c r="H1005" s="555"/>
      <c r="I1005" s="7"/>
      <c r="J1005" s="643"/>
      <c r="K1005" s="643"/>
    </row>
    <row r="1006" spans="1:11" ht="21.95" customHeight="1" x14ac:dyDescent="0.5">
      <c r="A1006" s="641"/>
      <c r="B1006" s="643"/>
      <c r="C1006" s="643"/>
      <c r="D1006" s="643"/>
      <c r="E1006" s="555"/>
      <c r="F1006" s="555"/>
      <c r="G1006" s="555"/>
      <c r="H1006" s="555"/>
      <c r="I1006" s="7"/>
      <c r="J1006" s="643"/>
      <c r="K1006" s="643"/>
    </row>
    <row r="1007" spans="1:11" ht="21.95" customHeight="1" x14ac:dyDescent="0.5">
      <c r="A1007" s="640">
        <v>135</v>
      </c>
      <c r="B1007" s="642" t="s">
        <v>2168</v>
      </c>
      <c r="C1007" s="642" t="s">
        <v>1873</v>
      </c>
      <c r="D1007" s="642" t="s">
        <v>1876</v>
      </c>
      <c r="E1007" s="795">
        <v>19000</v>
      </c>
      <c r="F1007" s="796"/>
      <c r="G1007" s="796"/>
      <c r="H1007" s="796"/>
      <c r="I1007" s="9" t="s">
        <v>11</v>
      </c>
      <c r="J1007" s="642" t="s">
        <v>1880</v>
      </c>
      <c r="K1007" s="941" t="s">
        <v>1665</v>
      </c>
    </row>
    <row r="1008" spans="1:11" ht="21.95" customHeight="1" x14ac:dyDescent="0.5">
      <c r="A1008" s="641"/>
      <c r="B1008" s="643" t="s">
        <v>1943</v>
      </c>
      <c r="C1008" s="643" t="s">
        <v>1874</v>
      </c>
      <c r="D1008" s="643" t="s">
        <v>1877</v>
      </c>
      <c r="E1008" s="643" t="s">
        <v>180</v>
      </c>
      <c r="F1008" s="555"/>
      <c r="G1008" s="555"/>
      <c r="H1008" s="555"/>
      <c r="I1008" s="7" t="s">
        <v>12</v>
      </c>
      <c r="J1008" s="643" t="s">
        <v>132</v>
      </c>
      <c r="K1008" s="942"/>
    </row>
    <row r="1009" spans="1:12" ht="21.95" customHeight="1" x14ac:dyDescent="0.5">
      <c r="A1009" s="641"/>
      <c r="B1009" s="643"/>
      <c r="C1009" s="643" t="s">
        <v>1875</v>
      </c>
      <c r="D1009" s="643"/>
      <c r="E1009" s="643"/>
      <c r="F1009" s="555"/>
      <c r="G1009" s="555"/>
      <c r="H1009" s="555"/>
      <c r="I1009" s="17"/>
      <c r="J1009" s="643"/>
      <c r="K1009" s="641"/>
    </row>
    <row r="1010" spans="1:12" ht="21.95" customHeight="1" x14ac:dyDescent="0.5">
      <c r="A1010" s="559"/>
      <c r="B1010" s="560"/>
      <c r="C1010" s="560"/>
      <c r="D1010" s="560"/>
      <c r="E1010" s="560"/>
      <c r="F1010" s="555"/>
      <c r="G1010" s="562"/>
      <c r="H1010" s="562"/>
      <c r="I1010" s="20"/>
      <c r="J1010" s="560"/>
      <c r="K1010" s="559"/>
    </row>
    <row r="1011" spans="1:12" ht="21.95" customHeight="1" x14ac:dyDescent="0.5">
      <c r="A1011" s="640">
        <v>136</v>
      </c>
      <c r="B1011" s="642" t="s">
        <v>2167</v>
      </c>
      <c r="C1011" s="642" t="s">
        <v>1881</v>
      </c>
      <c r="D1011" s="642" t="s">
        <v>751</v>
      </c>
      <c r="E1011" s="795">
        <v>60000</v>
      </c>
      <c r="F1011" s="555"/>
      <c r="G1011" s="796"/>
      <c r="H1011" s="796"/>
      <c r="I1011" s="9" t="s">
        <v>11</v>
      </c>
      <c r="J1011" s="642" t="s">
        <v>1883</v>
      </c>
      <c r="K1011" s="941" t="s">
        <v>1665</v>
      </c>
    </row>
    <row r="1012" spans="1:12" ht="21.95" customHeight="1" x14ac:dyDescent="0.5">
      <c r="A1012" s="559"/>
      <c r="B1012" s="560" t="s">
        <v>1860</v>
      </c>
      <c r="C1012" s="560" t="s">
        <v>1882</v>
      </c>
      <c r="D1012" s="560"/>
      <c r="E1012" s="560" t="s">
        <v>93</v>
      </c>
      <c r="F1012" s="562"/>
      <c r="G1012" s="562"/>
      <c r="H1012" s="562"/>
      <c r="I1012" s="7" t="s">
        <v>12</v>
      </c>
      <c r="J1012" s="560" t="s">
        <v>1884</v>
      </c>
      <c r="K1012" s="950"/>
    </row>
    <row r="1013" spans="1:12" ht="21.95" customHeight="1" x14ac:dyDescent="0.5">
      <c r="A1013" s="827" t="s">
        <v>2738</v>
      </c>
      <c r="B1013" s="827"/>
      <c r="C1013" s="827"/>
      <c r="D1013" s="827"/>
      <c r="E1013" s="827"/>
      <c r="F1013" s="827"/>
      <c r="G1013" s="827"/>
      <c r="H1013" s="827"/>
      <c r="I1013" s="827"/>
      <c r="J1013" s="856" t="s">
        <v>2737</v>
      </c>
      <c r="K1013" s="856"/>
      <c r="L1013" s="856"/>
    </row>
    <row r="1014" spans="1:12" ht="21.95" customHeight="1" x14ac:dyDescent="0.5">
      <c r="A1014" s="646"/>
      <c r="B1014" s="646"/>
      <c r="C1014" s="646"/>
      <c r="D1014" s="646"/>
      <c r="E1014" s="646"/>
      <c r="F1014" s="646"/>
      <c r="G1014" s="646"/>
      <c r="H1014" s="646"/>
      <c r="I1014" s="646"/>
      <c r="J1014" s="646"/>
      <c r="K1014" s="646"/>
    </row>
    <row r="1015" spans="1:12" ht="21.95" customHeight="1" x14ac:dyDescent="0.5">
      <c r="A1015" s="924" t="s">
        <v>2783</v>
      </c>
      <c r="B1015" s="924"/>
      <c r="C1015" s="924"/>
      <c r="D1015" s="924"/>
      <c r="E1015" s="924"/>
      <c r="F1015" s="924"/>
      <c r="G1015" s="924"/>
      <c r="H1015" s="924"/>
      <c r="I1015" s="924"/>
      <c r="J1015" s="924"/>
      <c r="K1015" s="924"/>
    </row>
    <row r="1016" spans="1:12" ht="21.95" customHeight="1" x14ac:dyDescent="0.5">
      <c r="A1016" s="648"/>
      <c r="B1016" s="11"/>
      <c r="C1016" s="11"/>
      <c r="D1016" s="31" t="s">
        <v>63</v>
      </c>
      <c r="E1016" s="12" t="s">
        <v>73</v>
      </c>
      <c r="F1016" s="13"/>
      <c r="G1016" s="13"/>
      <c r="H1016" s="14"/>
      <c r="I1016" s="16" t="s">
        <v>75</v>
      </c>
      <c r="J1016" s="31" t="s">
        <v>65</v>
      </c>
      <c r="K1016" s="31" t="s">
        <v>69</v>
      </c>
    </row>
    <row r="1017" spans="1:12" ht="21.95" customHeight="1" x14ac:dyDescent="0.5">
      <c r="A1017" s="649" t="s">
        <v>61</v>
      </c>
      <c r="B1017" s="649" t="s">
        <v>12</v>
      </c>
      <c r="C1017" s="649" t="s">
        <v>62</v>
      </c>
      <c r="D1017" s="2" t="s">
        <v>64</v>
      </c>
      <c r="E1017" s="16">
        <v>2560</v>
      </c>
      <c r="F1017" s="16"/>
      <c r="G1017" s="16">
        <v>2561</v>
      </c>
      <c r="H1017" s="16">
        <v>2562</v>
      </c>
      <c r="I1017" s="26" t="s">
        <v>76</v>
      </c>
      <c r="J1017" s="2" t="s">
        <v>66</v>
      </c>
      <c r="K1017" s="2" t="s">
        <v>70</v>
      </c>
    </row>
    <row r="1018" spans="1:12" ht="21.95" customHeight="1" x14ac:dyDescent="0.5">
      <c r="A1018" s="650"/>
      <c r="B1018" s="18"/>
      <c r="C1018" s="18"/>
      <c r="D1018" s="3"/>
      <c r="E1018" s="19" t="s">
        <v>9</v>
      </c>
      <c r="F1018" s="19"/>
      <c r="G1018" s="19" t="s">
        <v>9</v>
      </c>
      <c r="H1018" s="19" t="s">
        <v>9</v>
      </c>
      <c r="I1018" s="95"/>
      <c r="J1018" s="20"/>
      <c r="K1018" s="20"/>
    </row>
    <row r="1019" spans="1:12" ht="21.95" customHeight="1" x14ac:dyDescent="0.5">
      <c r="A1019" s="643">
        <v>137</v>
      </c>
      <c r="B1019" s="643" t="s">
        <v>2166</v>
      </c>
      <c r="C1019" s="643" t="s">
        <v>1885</v>
      </c>
      <c r="D1019" s="643" t="s">
        <v>1887</v>
      </c>
      <c r="E1019" s="797">
        <v>20000</v>
      </c>
      <c r="F1019" s="555"/>
      <c r="G1019" s="555"/>
      <c r="H1019" s="555"/>
      <c r="I1019" s="9" t="s">
        <v>11</v>
      </c>
      <c r="J1019" s="643" t="s">
        <v>1878</v>
      </c>
      <c r="K1019" s="942" t="s">
        <v>1665</v>
      </c>
    </row>
    <row r="1020" spans="1:12" ht="21.95" customHeight="1" x14ac:dyDescent="0.5">
      <c r="A1020" s="2"/>
      <c r="B1020" s="17"/>
      <c r="C1020" s="17" t="s">
        <v>1886</v>
      </c>
      <c r="D1020" s="17" t="s">
        <v>1888</v>
      </c>
      <c r="E1020" s="798" t="s">
        <v>380</v>
      </c>
      <c r="F1020" s="58"/>
      <c r="G1020" s="58"/>
      <c r="H1020" s="58"/>
      <c r="I1020" s="7" t="s">
        <v>12</v>
      </c>
      <c r="J1020" s="17" t="s">
        <v>1889</v>
      </c>
      <c r="K1020" s="942"/>
    </row>
    <row r="1021" spans="1:12" ht="21.95" customHeight="1" x14ac:dyDescent="0.5">
      <c r="A1021" s="2"/>
      <c r="B1021" s="17"/>
      <c r="C1021" s="17"/>
      <c r="D1021" s="17"/>
      <c r="E1021" s="58"/>
      <c r="F1021" s="58"/>
      <c r="G1021" s="58"/>
      <c r="H1021" s="58"/>
      <c r="I1021" s="58"/>
      <c r="J1021" s="17"/>
      <c r="K1021" s="2"/>
    </row>
    <row r="1022" spans="1:12" ht="21.95" customHeight="1" x14ac:dyDescent="0.5">
      <c r="A1022" s="2"/>
      <c r="B1022" s="17"/>
      <c r="C1022" s="17"/>
      <c r="D1022" s="17"/>
      <c r="E1022" s="58"/>
      <c r="F1022" s="58"/>
      <c r="G1022" s="58"/>
      <c r="H1022" s="58"/>
      <c r="I1022" s="58"/>
      <c r="J1022" s="17"/>
      <c r="K1022" s="2"/>
    </row>
    <row r="1023" spans="1:12" ht="21.95" customHeight="1" x14ac:dyDescent="0.5">
      <c r="A1023" s="2"/>
      <c r="B1023" s="17"/>
      <c r="C1023" s="17"/>
      <c r="D1023" s="17"/>
      <c r="E1023" s="58"/>
      <c r="F1023" s="58"/>
      <c r="G1023" s="58"/>
      <c r="H1023" s="58"/>
      <c r="I1023" s="58"/>
      <c r="J1023" s="17"/>
      <c r="K1023" s="2"/>
    </row>
    <row r="1024" spans="1:12" ht="21.95" customHeight="1" x14ac:dyDescent="0.5">
      <c r="A1024" s="2"/>
      <c r="B1024" s="17"/>
      <c r="C1024" s="17"/>
      <c r="D1024" s="17"/>
      <c r="E1024" s="58"/>
      <c r="F1024" s="58"/>
      <c r="G1024" s="58"/>
      <c r="H1024" s="58"/>
      <c r="I1024" s="58"/>
      <c r="J1024" s="17"/>
      <c r="K1024" s="2"/>
    </row>
    <row r="1025" spans="1:12" ht="21.95" customHeight="1" x14ac:dyDescent="0.5">
      <c r="A1025" s="2"/>
      <c r="B1025" s="17"/>
      <c r="C1025" s="17"/>
      <c r="D1025" s="17"/>
      <c r="E1025" s="58"/>
      <c r="F1025" s="58"/>
      <c r="G1025" s="58"/>
      <c r="H1025" s="58"/>
      <c r="I1025" s="58"/>
      <c r="J1025" s="17"/>
      <c r="K1025" s="2"/>
    </row>
    <row r="1026" spans="1:12" ht="21.95" customHeight="1" x14ac:dyDescent="0.5">
      <c r="A1026" s="2"/>
      <c r="B1026" s="17"/>
      <c r="C1026" s="17"/>
      <c r="D1026" s="17"/>
      <c r="E1026" s="58"/>
      <c r="F1026" s="58"/>
      <c r="G1026" s="58"/>
      <c r="H1026" s="58"/>
      <c r="I1026" s="58"/>
      <c r="J1026" s="17"/>
      <c r="K1026" s="2"/>
    </row>
    <row r="1027" spans="1:12" ht="21.95" customHeight="1" x14ac:dyDescent="0.5">
      <c r="A1027" s="2"/>
      <c r="B1027" s="17"/>
      <c r="C1027" s="17"/>
      <c r="D1027" s="17"/>
      <c r="E1027" s="58"/>
      <c r="F1027" s="58"/>
      <c r="G1027" s="58"/>
      <c r="H1027" s="58"/>
      <c r="I1027" s="58"/>
      <c r="J1027" s="17"/>
      <c r="K1027" s="2"/>
    </row>
    <row r="1028" spans="1:12" ht="21.95" customHeight="1" x14ac:dyDescent="0.5">
      <c r="A1028" s="2"/>
      <c r="B1028" s="17"/>
      <c r="C1028" s="17"/>
      <c r="D1028" s="17"/>
      <c r="E1028" s="58"/>
      <c r="F1028" s="58"/>
      <c r="G1028" s="58"/>
      <c r="H1028" s="58"/>
      <c r="I1028" s="58"/>
      <c r="J1028" s="17"/>
      <c r="K1028" s="2"/>
    </row>
    <row r="1029" spans="1:12" ht="21.95" customHeight="1" x14ac:dyDescent="0.5">
      <c r="A1029" s="2"/>
      <c r="B1029" s="17"/>
      <c r="C1029" s="17"/>
      <c r="D1029" s="17"/>
      <c r="E1029" s="58"/>
      <c r="F1029" s="58"/>
      <c r="G1029" s="58"/>
      <c r="H1029" s="58"/>
      <c r="I1029" s="58"/>
      <c r="J1029" s="17"/>
      <c r="K1029" s="2"/>
    </row>
    <row r="1030" spans="1:12" ht="21.95" customHeight="1" x14ac:dyDescent="0.5">
      <c r="A1030" s="2"/>
      <c r="B1030" s="17"/>
      <c r="C1030" s="17"/>
      <c r="D1030" s="17"/>
      <c r="E1030" s="58"/>
      <c r="F1030" s="58"/>
      <c r="G1030" s="58"/>
      <c r="H1030" s="58"/>
      <c r="I1030" s="58"/>
      <c r="J1030" s="17"/>
      <c r="K1030" s="2"/>
    </row>
    <row r="1031" spans="1:12" ht="21.95" customHeight="1" x14ac:dyDescent="0.5">
      <c r="A1031" s="2"/>
      <c r="B1031" s="17"/>
      <c r="C1031" s="17"/>
      <c r="D1031" s="17"/>
      <c r="E1031" s="58"/>
      <c r="F1031" s="58"/>
      <c r="G1031" s="58"/>
      <c r="H1031" s="58"/>
      <c r="I1031" s="58"/>
      <c r="J1031" s="17"/>
      <c r="K1031" s="2"/>
    </row>
    <row r="1032" spans="1:12" ht="21.95" customHeight="1" x14ac:dyDescent="0.5">
      <c r="A1032" s="2"/>
      <c r="B1032" s="17"/>
      <c r="C1032" s="17"/>
      <c r="D1032" s="17"/>
      <c r="E1032" s="58"/>
      <c r="F1032" s="58"/>
      <c r="G1032" s="58"/>
      <c r="H1032" s="58"/>
      <c r="I1032" s="58"/>
      <c r="J1032" s="17"/>
      <c r="K1032" s="2"/>
    </row>
    <row r="1033" spans="1:12" ht="21.95" customHeight="1" x14ac:dyDescent="0.5">
      <c r="A1033" s="2"/>
      <c r="B1033" s="17"/>
      <c r="C1033" s="17"/>
      <c r="D1033" s="17"/>
      <c r="E1033" s="58"/>
      <c r="F1033" s="58"/>
      <c r="G1033" s="58"/>
      <c r="H1033" s="58"/>
      <c r="I1033" s="58"/>
      <c r="J1033" s="17"/>
      <c r="K1033" s="2"/>
    </row>
    <row r="1034" spans="1:12" ht="21.95" customHeight="1" x14ac:dyDescent="0.5">
      <c r="A1034" s="2"/>
      <c r="B1034" s="17"/>
      <c r="C1034" s="17"/>
      <c r="D1034" s="17"/>
      <c r="E1034" s="58"/>
      <c r="F1034" s="58"/>
      <c r="G1034" s="58"/>
      <c r="H1034" s="58"/>
      <c r="I1034" s="58"/>
      <c r="J1034" s="17"/>
      <c r="K1034" s="2"/>
    </row>
    <row r="1035" spans="1:12" ht="21.95" customHeight="1" x14ac:dyDescent="0.5">
      <c r="A1035" s="3"/>
      <c r="B1035" s="20"/>
      <c r="C1035" s="20"/>
      <c r="D1035" s="20"/>
      <c r="E1035" s="92"/>
      <c r="F1035" s="92"/>
      <c r="G1035" s="92"/>
      <c r="H1035" s="92"/>
      <c r="I1035" s="92"/>
      <c r="J1035" s="20"/>
      <c r="K1035" s="3"/>
    </row>
    <row r="1036" spans="1:12" ht="21.95" customHeight="1" x14ac:dyDescent="0.5">
      <c r="A1036" s="827" t="s">
        <v>2738</v>
      </c>
      <c r="B1036" s="827"/>
      <c r="C1036" s="827"/>
      <c r="D1036" s="827"/>
      <c r="E1036" s="827"/>
      <c r="F1036" s="827"/>
      <c r="G1036" s="827"/>
      <c r="H1036" s="827"/>
      <c r="I1036" s="827"/>
      <c r="J1036" s="856" t="s">
        <v>2737</v>
      </c>
      <c r="K1036" s="856"/>
      <c r="L1036" s="856"/>
    </row>
    <row r="1037" spans="1:12" ht="21.95" customHeight="1" x14ac:dyDescent="0.5">
      <c r="A1037" s="647"/>
      <c r="B1037" s="647"/>
      <c r="C1037" s="647"/>
      <c r="D1037" s="647"/>
      <c r="E1037" s="647"/>
      <c r="F1037" s="647"/>
      <c r="G1037" s="647"/>
      <c r="H1037" s="647"/>
      <c r="I1037" s="647"/>
      <c r="J1037" s="647"/>
      <c r="K1037" s="647"/>
    </row>
    <row r="1038" spans="1:12" ht="21.95" customHeight="1" x14ac:dyDescent="0.5">
      <c r="A1038" s="924" t="s">
        <v>2784</v>
      </c>
      <c r="B1038" s="924"/>
      <c r="C1038" s="924"/>
      <c r="D1038" s="924"/>
      <c r="E1038" s="924"/>
      <c r="F1038" s="924"/>
      <c r="G1038" s="924"/>
      <c r="H1038" s="924"/>
      <c r="I1038" s="924"/>
      <c r="J1038" s="924"/>
      <c r="K1038" s="924"/>
    </row>
    <row r="1039" spans="1:12" ht="21.95" customHeight="1" x14ac:dyDescent="0.5">
      <c r="A1039" s="653" t="s">
        <v>82</v>
      </c>
      <c r="C1039" s="5"/>
      <c r="D1039" s="5"/>
      <c r="E1039" s="235"/>
      <c r="F1039" s="235"/>
      <c r="G1039" s="235"/>
      <c r="H1039" s="235"/>
      <c r="I1039" s="235"/>
      <c r="J1039" s="241"/>
      <c r="K1039" s="235"/>
    </row>
    <row r="1040" spans="1:12" ht="21.95" customHeight="1" x14ac:dyDescent="0.5">
      <c r="A1040" s="653" t="s">
        <v>89</v>
      </c>
      <c r="C1040" s="5"/>
      <c r="D1040" s="5"/>
      <c r="E1040" s="653"/>
      <c r="F1040" s="653"/>
      <c r="G1040" s="653"/>
      <c r="H1040" s="653"/>
      <c r="I1040" s="653"/>
      <c r="J1040" s="285"/>
      <c r="K1040" s="653"/>
    </row>
    <row r="1041" spans="1:13" ht="21.95" customHeight="1" x14ac:dyDescent="0.5">
      <c r="A1041" s="653" t="s">
        <v>30</v>
      </c>
      <c r="C1041" s="653"/>
      <c r="D1041" s="653"/>
      <c r="E1041" s="6"/>
      <c r="F1041" s="5"/>
      <c r="G1041" s="5"/>
      <c r="H1041" s="5"/>
      <c r="I1041" s="5"/>
      <c r="J1041" s="285"/>
      <c r="K1041" s="653"/>
    </row>
    <row r="1042" spans="1:13" ht="21.95" customHeight="1" x14ac:dyDescent="0.5">
      <c r="A1042" s="235">
        <v>4.5</v>
      </c>
      <c r="B1042" s="653" t="s">
        <v>1686</v>
      </c>
      <c r="C1042" s="653"/>
      <c r="D1042" s="653"/>
      <c r="J1042" s="639"/>
      <c r="K1042" s="644"/>
    </row>
    <row r="1043" spans="1:13" ht="21.95" customHeight="1" x14ac:dyDescent="0.5">
      <c r="A1043" s="648"/>
      <c r="B1043" s="11"/>
      <c r="C1043" s="11"/>
      <c r="D1043" s="31" t="s">
        <v>63</v>
      </c>
      <c r="E1043" s="12" t="s">
        <v>73</v>
      </c>
      <c r="F1043" s="13"/>
      <c r="G1043" s="13"/>
      <c r="H1043" s="14"/>
      <c r="I1043" s="16" t="s">
        <v>75</v>
      </c>
      <c r="J1043" s="31" t="s">
        <v>65</v>
      </c>
      <c r="K1043" s="31" t="s">
        <v>69</v>
      </c>
      <c r="L1043" s="582">
        <f>E1046+E1050+E1054+E1065+E1069+E1074+E1078</f>
        <v>1847100</v>
      </c>
      <c r="M1043" s="1">
        <v>7</v>
      </c>
    </row>
    <row r="1044" spans="1:13" ht="21.95" customHeight="1" x14ac:dyDescent="0.5">
      <c r="A1044" s="649" t="s">
        <v>61</v>
      </c>
      <c r="B1044" s="649" t="s">
        <v>12</v>
      </c>
      <c r="C1044" s="649" t="s">
        <v>62</v>
      </c>
      <c r="D1044" s="2" t="s">
        <v>64</v>
      </c>
      <c r="E1044" s="16">
        <v>2560</v>
      </c>
      <c r="F1044" s="16"/>
      <c r="G1044" s="16">
        <v>2561</v>
      </c>
      <c r="H1044" s="16">
        <v>2562</v>
      </c>
      <c r="I1044" s="26" t="s">
        <v>76</v>
      </c>
      <c r="J1044" s="2" t="s">
        <v>66</v>
      </c>
      <c r="K1044" s="2" t="s">
        <v>70</v>
      </c>
    </row>
    <row r="1045" spans="1:13" ht="21.95" customHeight="1" x14ac:dyDescent="0.5">
      <c r="A1045" s="650"/>
      <c r="B1045" s="18"/>
      <c r="C1045" s="18"/>
      <c r="D1045" s="3"/>
      <c r="E1045" s="19" t="s">
        <v>9</v>
      </c>
      <c r="F1045" s="19"/>
      <c r="G1045" s="19" t="s">
        <v>9</v>
      </c>
      <c r="H1045" s="19" t="s">
        <v>9</v>
      </c>
      <c r="I1045" s="95"/>
      <c r="J1045" s="20"/>
      <c r="K1045" s="20"/>
    </row>
    <row r="1046" spans="1:13" ht="21.95" customHeight="1" x14ac:dyDescent="0.5">
      <c r="A1046" s="649">
        <v>1</v>
      </c>
      <c r="B1046" s="106" t="s">
        <v>2397</v>
      </c>
      <c r="C1046" s="106" t="s">
        <v>2398</v>
      </c>
      <c r="D1046" s="17" t="s">
        <v>394</v>
      </c>
      <c r="E1046" s="26">
        <v>21000</v>
      </c>
      <c r="F1046" s="26"/>
      <c r="G1046" s="26"/>
      <c r="H1046" s="26"/>
      <c r="I1046" s="9" t="s">
        <v>11</v>
      </c>
      <c r="J1046" s="17" t="s">
        <v>2401</v>
      </c>
      <c r="K1046" s="43" t="s">
        <v>94</v>
      </c>
    </row>
    <row r="1047" spans="1:13" ht="21.95" customHeight="1" x14ac:dyDescent="0.5">
      <c r="A1047" s="649"/>
      <c r="B1047" s="106" t="s">
        <v>2211</v>
      </c>
      <c r="C1047" s="106" t="s">
        <v>2399</v>
      </c>
      <c r="D1047" s="2"/>
      <c r="E1047" s="138" t="s">
        <v>93</v>
      </c>
      <c r="F1047" s="26"/>
      <c r="G1047" s="26"/>
      <c r="H1047" s="26"/>
      <c r="I1047" s="7" t="s">
        <v>12</v>
      </c>
      <c r="J1047" s="17" t="s">
        <v>2402</v>
      </c>
      <c r="K1047" s="113" t="s">
        <v>2473</v>
      </c>
    </row>
    <row r="1048" spans="1:13" ht="21.95" customHeight="1" x14ac:dyDescent="0.5">
      <c r="A1048" s="649"/>
      <c r="B1048" s="106" t="s">
        <v>393</v>
      </c>
      <c r="C1048" s="106" t="s">
        <v>2400</v>
      </c>
      <c r="D1048" s="2"/>
      <c r="E1048" s="26"/>
      <c r="F1048" s="26"/>
      <c r="G1048" s="26"/>
      <c r="H1048" s="26"/>
      <c r="I1048" s="234"/>
      <c r="J1048" s="17"/>
      <c r="K1048" s="17" t="s">
        <v>2474</v>
      </c>
    </row>
    <row r="1049" spans="1:13" ht="21.95" customHeight="1" x14ac:dyDescent="0.5">
      <c r="A1049" s="650"/>
      <c r="B1049" s="18"/>
      <c r="C1049" s="18"/>
      <c r="D1049" s="3"/>
      <c r="E1049" s="19"/>
      <c r="F1049" s="19"/>
      <c r="G1049" s="19"/>
      <c r="H1049" s="19"/>
      <c r="I1049" s="95"/>
      <c r="J1049" s="20"/>
      <c r="K1049" s="17"/>
    </row>
    <row r="1050" spans="1:13" ht="21.95" customHeight="1" x14ac:dyDescent="0.5">
      <c r="A1050" s="125">
        <v>2</v>
      </c>
      <c r="B1050" s="154" t="s">
        <v>2182</v>
      </c>
      <c r="C1050" s="154" t="s">
        <v>2207</v>
      </c>
      <c r="D1050" s="154" t="s">
        <v>885</v>
      </c>
      <c r="E1050" s="364">
        <v>87000</v>
      </c>
      <c r="F1050" s="752"/>
      <c r="G1050" s="752"/>
      <c r="H1050" s="7"/>
      <c r="I1050" s="9" t="s">
        <v>11</v>
      </c>
      <c r="J1050" s="154" t="s">
        <v>2209</v>
      </c>
      <c r="K1050" s="43" t="s">
        <v>94</v>
      </c>
    </row>
    <row r="1051" spans="1:13" ht="21.95" customHeight="1" x14ac:dyDescent="0.5">
      <c r="A1051" s="125"/>
      <c r="B1051" s="154" t="s">
        <v>2206</v>
      </c>
      <c r="C1051" s="154" t="s">
        <v>2208</v>
      </c>
      <c r="D1051" s="154"/>
      <c r="E1051" s="138" t="s">
        <v>93</v>
      </c>
      <c r="F1051" s="752"/>
      <c r="G1051" s="752"/>
      <c r="H1051" s="7"/>
      <c r="I1051" s="7" t="s">
        <v>12</v>
      </c>
      <c r="J1051" s="154" t="s">
        <v>2210</v>
      </c>
      <c r="K1051" s="113" t="s">
        <v>2473</v>
      </c>
    </row>
    <row r="1052" spans="1:13" ht="21.95" customHeight="1" x14ac:dyDescent="0.5">
      <c r="A1052" s="125"/>
      <c r="B1052" s="106" t="s">
        <v>393</v>
      </c>
      <c r="C1052" s="154"/>
      <c r="D1052" s="154"/>
      <c r="E1052" s="17"/>
      <c r="F1052" s="752"/>
      <c r="G1052" s="752"/>
      <c r="H1052" s="7"/>
      <c r="I1052" s="7"/>
      <c r="J1052" s="154" t="s">
        <v>1659</v>
      </c>
      <c r="K1052" s="17" t="s">
        <v>2474</v>
      </c>
    </row>
    <row r="1053" spans="1:13" ht="21.95" customHeight="1" x14ac:dyDescent="0.5">
      <c r="A1053" s="125"/>
      <c r="B1053" s="106"/>
      <c r="C1053" s="154"/>
      <c r="D1053" s="154"/>
      <c r="E1053" s="17"/>
      <c r="F1053" s="752"/>
      <c r="G1053" s="752"/>
      <c r="H1053" s="7"/>
      <c r="I1053" s="7"/>
      <c r="J1053" s="154"/>
      <c r="K1053" s="752"/>
    </row>
    <row r="1054" spans="1:13" ht="21.95" customHeight="1" x14ac:dyDescent="0.5">
      <c r="A1054" s="268">
        <v>3</v>
      </c>
      <c r="B1054" s="690" t="s">
        <v>2470</v>
      </c>
      <c r="C1054" s="690" t="s">
        <v>1687</v>
      </c>
      <c r="D1054" s="690" t="s">
        <v>887</v>
      </c>
      <c r="E1054" s="757">
        <v>7900</v>
      </c>
      <c r="F1054" s="758"/>
      <c r="G1054" s="758"/>
      <c r="H1054" s="9"/>
      <c r="I1054" s="9" t="s">
        <v>11</v>
      </c>
      <c r="J1054" s="690" t="s">
        <v>890</v>
      </c>
      <c r="K1054" s="43" t="s">
        <v>94</v>
      </c>
    </row>
    <row r="1055" spans="1:13" ht="21.95" customHeight="1" x14ac:dyDescent="0.5">
      <c r="A1055" s="125"/>
      <c r="B1055" s="154" t="s">
        <v>2471</v>
      </c>
      <c r="C1055" s="154" t="s">
        <v>1688</v>
      </c>
      <c r="D1055" s="154" t="s">
        <v>888</v>
      </c>
      <c r="E1055" s="138" t="s">
        <v>93</v>
      </c>
      <c r="F1055" s="752"/>
      <c r="G1055" s="752"/>
      <c r="H1055" s="7"/>
      <c r="I1055" s="7" t="s">
        <v>12</v>
      </c>
      <c r="J1055" s="154" t="s">
        <v>1690</v>
      </c>
      <c r="K1055" s="113" t="s">
        <v>2473</v>
      </c>
    </row>
    <row r="1056" spans="1:13" ht="21.95" customHeight="1" x14ac:dyDescent="0.5">
      <c r="A1056" s="125"/>
      <c r="B1056" s="106" t="s">
        <v>2472</v>
      </c>
      <c r="C1056" s="154" t="s">
        <v>1689</v>
      </c>
      <c r="D1056" s="154" t="s">
        <v>889</v>
      </c>
      <c r="F1056" s="752"/>
      <c r="G1056" s="752"/>
      <c r="H1056" s="7"/>
      <c r="I1056" s="7"/>
      <c r="J1056" s="154" t="s">
        <v>891</v>
      </c>
      <c r="K1056" s="17" t="s">
        <v>2474</v>
      </c>
    </row>
    <row r="1057" spans="1:12" ht="21.95" customHeight="1" x14ac:dyDescent="0.5">
      <c r="A1057" s="125"/>
      <c r="B1057" s="106"/>
      <c r="C1057" s="154"/>
      <c r="D1057" s="154"/>
      <c r="F1057" s="752"/>
      <c r="G1057" s="752"/>
      <c r="H1057" s="7"/>
      <c r="I1057" s="7"/>
      <c r="J1057" s="154"/>
      <c r="K1057" s="752"/>
    </row>
    <row r="1058" spans="1:12" ht="21.95" customHeight="1" x14ac:dyDescent="0.5">
      <c r="A1058" s="126"/>
      <c r="B1058" s="183"/>
      <c r="C1058" s="183"/>
      <c r="D1058" s="183"/>
      <c r="E1058" s="707"/>
      <c r="F1058" s="753"/>
      <c r="G1058" s="753"/>
      <c r="H1058" s="8"/>
      <c r="I1058" s="8"/>
      <c r="J1058" s="183"/>
      <c r="K1058" s="753"/>
    </row>
    <row r="1059" spans="1:12" ht="21.95" customHeight="1" x14ac:dyDescent="0.5">
      <c r="A1059" s="827" t="s">
        <v>2738</v>
      </c>
      <c r="B1059" s="827"/>
      <c r="C1059" s="827"/>
      <c r="D1059" s="827"/>
      <c r="E1059" s="827"/>
      <c r="F1059" s="827"/>
      <c r="G1059" s="827"/>
      <c r="H1059" s="827"/>
      <c r="I1059" s="827"/>
      <c r="J1059" s="856" t="s">
        <v>2737</v>
      </c>
      <c r="K1059" s="856"/>
      <c r="L1059" s="856"/>
    </row>
    <row r="1060" spans="1:12" ht="21.95" customHeight="1" x14ac:dyDescent="0.5">
      <c r="A1060" s="955"/>
      <c r="B1060" s="955"/>
      <c r="C1060" s="955"/>
      <c r="D1060" s="955"/>
      <c r="E1060" s="955"/>
      <c r="F1060" s="955"/>
      <c r="G1060" s="955"/>
      <c r="H1060" s="955"/>
      <c r="I1060" s="955"/>
      <c r="J1060" s="955"/>
      <c r="K1060" s="955"/>
    </row>
    <row r="1061" spans="1:12" ht="21.95" customHeight="1" x14ac:dyDescent="0.5">
      <c r="A1061" s="924" t="s">
        <v>2785</v>
      </c>
      <c r="B1061" s="924"/>
      <c r="C1061" s="924"/>
      <c r="D1061" s="924"/>
      <c r="E1061" s="924"/>
      <c r="F1061" s="924"/>
      <c r="G1061" s="924"/>
      <c r="H1061" s="924"/>
      <c r="I1061" s="924"/>
      <c r="J1061" s="924"/>
      <c r="K1061" s="924"/>
    </row>
    <row r="1062" spans="1:12" ht="21.95" customHeight="1" x14ac:dyDescent="0.5">
      <c r="A1062" s="648"/>
      <c r="B1062" s="11"/>
      <c r="C1062" s="11"/>
      <c r="D1062" s="31" t="s">
        <v>63</v>
      </c>
      <c r="E1062" s="12" t="s">
        <v>73</v>
      </c>
      <c r="F1062" s="13"/>
      <c r="G1062" s="13"/>
      <c r="H1062" s="14"/>
      <c r="I1062" s="16" t="s">
        <v>75</v>
      </c>
      <c r="J1062" s="31" t="s">
        <v>65</v>
      </c>
      <c r="K1062" s="31" t="s">
        <v>69</v>
      </c>
    </row>
    <row r="1063" spans="1:12" ht="21.95" customHeight="1" x14ac:dyDescent="0.5">
      <c r="A1063" s="649" t="s">
        <v>61</v>
      </c>
      <c r="B1063" s="649" t="s">
        <v>12</v>
      </c>
      <c r="C1063" s="649" t="s">
        <v>62</v>
      </c>
      <c r="D1063" s="2" t="s">
        <v>64</v>
      </c>
      <c r="E1063" s="16">
        <v>2560</v>
      </c>
      <c r="F1063" s="16"/>
      <c r="G1063" s="16">
        <v>2561</v>
      </c>
      <c r="H1063" s="16">
        <v>2562</v>
      </c>
      <c r="I1063" s="26" t="s">
        <v>76</v>
      </c>
      <c r="J1063" s="2" t="s">
        <v>66</v>
      </c>
      <c r="K1063" s="2" t="s">
        <v>70</v>
      </c>
    </row>
    <row r="1064" spans="1:12" ht="21.95" customHeight="1" x14ac:dyDescent="0.5">
      <c r="A1064" s="650"/>
      <c r="B1064" s="18"/>
      <c r="C1064" s="18"/>
      <c r="D1064" s="3"/>
      <c r="E1064" s="19" t="s">
        <v>9</v>
      </c>
      <c r="F1064" s="19"/>
      <c r="G1064" s="19" t="s">
        <v>9</v>
      </c>
      <c r="H1064" s="19" t="s">
        <v>9</v>
      </c>
      <c r="I1064" s="95"/>
      <c r="J1064" s="20"/>
      <c r="K1064" s="20"/>
    </row>
    <row r="1065" spans="1:12" ht="21.95" customHeight="1" x14ac:dyDescent="0.5">
      <c r="A1065" s="125">
        <v>4</v>
      </c>
      <c r="B1065" s="154" t="s">
        <v>2165</v>
      </c>
      <c r="C1065" s="154" t="s">
        <v>1687</v>
      </c>
      <c r="D1065" s="154" t="s">
        <v>901</v>
      </c>
      <c r="E1065" s="165">
        <v>23200</v>
      </c>
      <c r="F1065" s="752"/>
      <c r="G1065" s="752"/>
      <c r="H1065" s="7"/>
      <c r="I1065" s="9" t="s">
        <v>11</v>
      </c>
      <c r="J1065" s="154" t="s">
        <v>890</v>
      </c>
      <c r="K1065" s="43" t="s">
        <v>94</v>
      </c>
    </row>
    <row r="1066" spans="1:12" ht="21.95" customHeight="1" x14ac:dyDescent="0.5">
      <c r="A1066" s="125"/>
      <c r="B1066" s="154" t="s">
        <v>902</v>
      </c>
      <c r="C1066" s="154" t="s">
        <v>1688</v>
      </c>
      <c r="D1066" s="154" t="s">
        <v>903</v>
      </c>
      <c r="E1066" s="138" t="s">
        <v>93</v>
      </c>
      <c r="F1066" s="752"/>
      <c r="G1066" s="752"/>
      <c r="H1066" s="7"/>
      <c r="I1066" s="7" t="s">
        <v>12</v>
      </c>
      <c r="J1066" s="154" t="s">
        <v>1690</v>
      </c>
      <c r="K1066" s="113" t="s">
        <v>2473</v>
      </c>
    </row>
    <row r="1067" spans="1:12" ht="21.95" customHeight="1" x14ac:dyDescent="0.5">
      <c r="A1067" s="125"/>
      <c r="B1067" s="106" t="s">
        <v>393</v>
      </c>
      <c r="C1067" s="154" t="s">
        <v>1689</v>
      </c>
      <c r="D1067" s="154"/>
      <c r="E1067" s="138"/>
      <c r="F1067" s="752"/>
      <c r="G1067" s="752"/>
      <c r="H1067" s="7"/>
      <c r="I1067" s="7"/>
      <c r="J1067" s="154" t="s">
        <v>891</v>
      </c>
      <c r="K1067" s="17" t="s">
        <v>2474</v>
      </c>
    </row>
    <row r="1068" spans="1:12" ht="21.95" customHeight="1" x14ac:dyDescent="0.5">
      <c r="A1068" s="126"/>
      <c r="B1068" s="183"/>
      <c r="C1068" s="183"/>
      <c r="D1068" s="183"/>
      <c r="E1068" s="20"/>
      <c r="F1068" s="753"/>
      <c r="G1068" s="753"/>
      <c r="H1068" s="8"/>
      <c r="I1068" s="8"/>
      <c r="J1068" s="183"/>
      <c r="K1068" s="753"/>
    </row>
    <row r="1069" spans="1:12" ht="21.95" customHeight="1" x14ac:dyDescent="0.5">
      <c r="A1069" s="125">
        <v>5</v>
      </c>
      <c r="B1069" s="154" t="s">
        <v>2190</v>
      </c>
      <c r="C1069" s="154" t="s">
        <v>2192</v>
      </c>
      <c r="D1069" s="154" t="s">
        <v>2194</v>
      </c>
      <c r="E1069" s="364">
        <v>1500000</v>
      </c>
      <c r="F1069" s="752"/>
      <c r="G1069" s="752"/>
      <c r="H1069" s="7"/>
      <c r="I1069" s="9" t="s">
        <v>11</v>
      </c>
      <c r="J1069" s="154" t="s">
        <v>2198</v>
      </c>
      <c r="K1069" s="43" t="s">
        <v>94</v>
      </c>
    </row>
    <row r="1070" spans="1:12" ht="21.95" customHeight="1" x14ac:dyDescent="0.5">
      <c r="A1070" s="125"/>
      <c r="B1070" s="154" t="s">
        <v>2191</v>
      </c>
      <c r="C1070" s="154" t="s">
        <v>2193</v>
      </c>
      <c r="D1070" s="154" t="s">
        <v>2195</v>
      </c>
      <c r="E1070" s="138" t="s">
        <v>93</v>
      </c>
      <c r="F1070" s="752"/>
      <c r="G1070" s="752"/>
      <c r="H1070" s="7"/>
      <c r="I1070" s="7" t="s">
        <v>12</v>
      </c>
      <c r="J1070" s="154" t="s">
        <v>2199</v>
      </c>
      <c r="K1070" s="113" t="s">
        <v>2473</v>
      </c>
    </row>
    <row r="1071" spans="1:12" ht="21.95" customHeight="1" x14ac:dyDescent="0.5">
      <c r="A1071" s="125"/>
      <c r="B1071" s="154"/>
      <c r="C1071" s="154"/>
      <c r="D1071" s="154" t="s">
        <v>2196</v>
      </c>
      <c r="E1071" s="17"/>
      <c r="F1071" s="752"/>
      <c r="G1071" s="752"/>
      <c r="H1071" s="7"/>
      <c r="I1071" s="7"/>
      <c r="J1071" s="154"/>
      <c r="K1071" s="17" t="s">
        <v>2474</v>
      </c>
    </row>
    <row r="1072" spans="1:12" ht="21.95" customHeight="1" x14ac:dyDescent="0.5">
      <c r="A1072" s="125"/>
      <c r="B1072" s="154"/>
      <c r="C1072" s="154"/>
      <c r="D1072" s="154" t="s">
        <v>2197</v>
      </c>
      <c r="E1072" s="17"/>
      <c r="F1072" s="752"/>
      <c r="G1072" s="752"/>
      <c r="H1072" s="7"/>
      <c r="I1072" s="7"/>
      <c r="J1072" s="154"/>
      <c r="K1072" s="752"/>
    </row>
    <row r="1073" spans="1:12" ht="21.95" customHeight="1" x14ac:dyDescent="0.5">
      <c r="A1073" s="126"/>
      <c r="B1073" s="183"/>
      <c r="C1073" s="183"/>
      <c r="D1073" s="183"/>
      <c r="E1073" s="20"/>
      <c r="F1073" s="753"/>
      <c r="G1073" s="753"/>
      <c r="H1073" s="8"/>
      <c r="I1073" s="8"/>
      <c r="J1073" s="183"/>
      <c r="K1073" s="753"/>
    </row>
    <row r="1074" spans="1:12" ht="21.95" customHeight="1" x14ac:dyDescent="0.5">
      <c r="A1074" s="2">
        <v>6</v>
      </c>
      <c r="B1074" s="17" t="s">
        <v>2122</v>
      </c>
      <c r="C1074" s="17" t="s">
        <v>2200</v>
      </c>
      <c r="D1074" s="17" t="s">
        <v>2202</v>
      </c>
      <c r="E1074" s="58">
        <v>8000</v>
      </c>
      <c r="F1074" s="58"/>
      <c r="G1074" s="58"/>
      <c r="H1074" s="58"/>
      <c r="I1074" s="9" t="s">
        <v>11</v>
      </c>
      <c r="J1074" s="17" t="s">
        <v>2203</v>
      </c>
      <c r="K1074" s="43" t="s">
        <v>94</v>
      </c>
    </row>
    <row r="1075" spans="1:12" ht="21.95" customHeight="1" x14ac:dyDescent="0.5">
      <c r="A1075" s="2"/>
      <c r="B1075" s="17"/>
      <c r="C1075" s="17" t="s">
        <v>2201</v>
      </c>
      <c r="D1075" s="17"/>
      <c r="E1075" s="138" t="s">
        <v>93</v>
      </c>
      <c r="F1075" s="58"/>
      <c r="G1075" s="58"/>
      <c r="H1075" s="58"/>
      <c r="I1075" s="7" t="s">
        <v>12</v>
      </c>
      <c r="J1075" s="17" t="s">
        <v>2204</v>
      </c>
      <c r="K1075" s="113" t="s">
        <v>2473</v>
      </c>
    </row>
    <row r="1076" spans="1:12" ht="21.95" customHeight="1" x14ac:dyDescent="0.5">
      <c r="A1076" s="2"/>
      <c r="B1076" s="17"/>
      <c r="C1076" s="17"/>
      <c r="D1076" s="17"/>
      <c r="E1076" s="58"/>
      <c r="F1076" s="58"/>
      <c r="G1076" s="58"/>
      <c r="H1076" s="58"/>
      <c r="I1076" s="58"/>
      <c r="J1076" s="17" t="s">
        <v>2205</v>
      </c>
      <c r="K1076" s="17" t="s">
        <v>2474</v>
      </c>
    </row>
    <row r="1077" spans="1:12" ht="21.95" customHeight="1" x14ac:dyDescent="0.5">
      <c r="A1077" s="126"/>
      <c r="B1077" s="183"/>
      <c r="C1077" s="183"/>
      <c r="D1077" s="183"/>
      <c r="E1077" s="20"/>
      <c r="F1077" s="753"/>
      <c r="G1077" s="753"/>
      <c r="H1077" s="8"/>
      <c r="I1077" s="8"/>
      <c r="J1077" s="183"/>
      <c r="K1077" s="753"/>
    </row>
    <row r="1078" spans="1:12" ht="21.95" customHeight="1" x14ac:dyDescent="0.5">
      <c r="A1078" s="31">
        <v>7</v>
      </c>
      <c r="B1078" s="690" t="s">
        <v>2035</v>
      </c>
      <c r="C1078" s="15" t="s">
        <v>2037</v>
      </c>
      <c r="D1078" s="15" t="s">
        <v>152</v>
      </c>
      <c r="E1078" s="114">
        <v>200000</v>
      </c>
      <c r="F1078" s="114"/>
      <c r="G1078" s="114"/>
      <c r="H1078" s="114"/>
      <c r="I1078" s="9" t="s">
        <v>11</v>
      </c>
      <c r="J1078" s="15" t="s">
        <v>2039</v>
      </c>
      <c r="K1078" s="31" t="s">
        <v>1394</v>
      </c>
    </row>
    <row r="1079" spans="1:12" ht="21.95" customHeight="1" x14ac:dyDescent="0.5">
      <c r="A1079" s="2"/>
      <c r="B1079" s="154" t="s">
        <v>2036</v>
      </c>
      <c r="C1079" s="17" t="s">
        <v>2038</v>
      </c>
      <c r="D1079" s="17"/>
      <c r="E1079" s="138" t="s">
        <v>93</v>
      </c>
      <c r="F1079" s="58"/>
      <c r="G1079" s="58"/>
      <c r="H1079" s="58"/>
      <c r="I1079" s="7" t="s">
        <v>12</v>
      </c>
      <c r="J1079" s="17" t="s">
        <v>2040</v>
      </c>
      <c r="K1079" s="17"/>
    </row>
    <row r="1080" spans="1:12" ht="21.95" customHeight="1" x14ac:dyDescent="0.5">
      <c r="A1080" s="2"/>
      <c r="B1080" s="17"/>
      <c r="C1080" s="17"/>
      <c r="D1080" s="17"/>
      <c r="E1080" s="58"/>
      <c r="F1080" s="58"/>
      <c r="G1080" s="58"/>
      <c r="H1080" s="58"/>
      <c r="I1080" s="58"/>
      <c r="J1080" s="17" t="s">
        <v>2041</v>
      </c>
      <c r="K1080" s="17"/>
    </row>
    <row r="1081" spans="1:12" ht="21.95" customHeight="1" x14ac:dyDescent="0.5">
      <c r="A1081" s="3"/>
      <c r="B1081" s="20"/>
      <c r="C1081" s="20"/>
      <c r="D1081" s="20"/>
      <c r="E1081" s="92"/>
      <c r="F1081" s="92"/>
      <c r="G1081" s="92"/>
      <c r="H1081" s="92"/>
      <c r="I1081" s="92"/>
      <c r="J1081" s="20"/>
      <c r="K1081" s="20"/>
    </row>
    <row r="1082" spans="1:12" ht="21.95" customHeight="1" x14ac:dyDescent="0.5">
      <c r="A1082" s="827" t="s">
        <v>2738</v>
      </c>
      <c r="B1082" s="827"/>
      <c r="C1082" s="827"/>
      <c r="D1082" s="827"/>
      <c r="E1082" s="827"/>
      <c r="F1082" s="827"/>
      <c r="G1082" s="827"/>
      <c r="H1082" s="827"/>
      <c r="I1082" s="827"/>
      <c r="J1082" s="856" t="s">
        <v>2737</v>
      </c>
      <c r="K1082" s="856"/>
      <c r="L1082" s="856"/>
    </row>
    <row r="1083" spans="1:12" ht="21.95" customHeight="1" x14ac:dyDescent="0.5">
      <c r="J1083" s="639"/>
    </row>
    <row r="1084" spans="1:12" ht="21.95" customHeight="1" x14ac:dyDescent="0.5">
      <c r="A1084" s="924" t="s">
        <v>2786</v>
      </c>
      <c r="B1084" s="924"/>
      <c r="C1084" s="924"/>
      <c r="D1084" s="924"/>
      <c r="E1084" s="924"/>
      <c r="F1084" s="924"/>
      <c r="G1084" s="924"/>
      <c r="H1084" s="924"/>
      <c r="I1084" s="924"/>
      <c r="J1084" s="924"/>
      <c r="K1084" s="924"/>
    </row>
    <row r="1085" spans="1:12" ht="21.95" customHeight="1" x14ac:dyDescent="0.5">
      <c r="A1085" s="653" t="s">
        <v>82</v>
      </c>
      <c r="C1085" s="5"/>
      <c r="D1085" s="5"/>
      <c r="E1085" s="235"/>
      <c r="F1085" s="235"/>
      <c r="G1085" s="235"/>
      <c r="H1085" s="235"/>
      <c r="I1085" s="235"/>
      <c r="J1085" s="241"/>
      <c r="K1085" s="235"/>
    </row>
    <row r="1086" spans="1:12" ht="21.95" customHeight="1" x14ac:dyDescent="0.5">
      <c r="A1086" s="653" t="s">
        <v>89</v>
      </c>
      <c r="C1086" s="5"/>
      <c r="D1086" s="5"/>
      <c r="E1086" s="653"/>
      <c r="F1086" s="653"/>
      <c r="G1086" s="653"/>
      <c r="H1086" s="653"/>
      <c r="I1086" s="653"/>
      <c r="J1086" s="285"/>
      <c r="K1086" s="653"/>
    </row>
    <row r="1087" spans="1:12" ht="21.95" customHeight="1" x14ac:dyDescent="0.5">
      <c r="A1087" s="653" t="s">
        <v>30</v>
      </c>
      <c r="C1087" s="653"/>
      <c r="D1087" s="653"/>
      <c r="E1087" s="6"/>
      <c r="F1087" s="5"/>
      <c r="G1087" s="5"/>
      <c r="H1087" s="5"/>
      <c r="I1087" s="5"/>
      <c r="J1087" s="285"/>
      <c r="K1087" s="653"/>
    </row>
    <row r="1088" spans="1:12" ht="21.95" customHeight="1" x14ac:dyDescent="0.5">
      <c r="A1088" s="235">
        <v>4.5999999999999996</v>
      </c>
      <c r="B1088" s="653" t="s">
        <v>1695</v>
      </c>
      <c r="C1088" s="653"/>
      <c r="D1088" s="653"/>
      <c r="J1088" s="639"/>
      <c r="K1088" s="644"/>
    </row>
    <row r="1089" spans="1:13" ht="21.95" customHeight="1" x14ac:dyDescent="0.5">
      <c r="A1089" s="648"/>
      <c r="B1089" s="11"/>
      <c r="C1089" s="11"/>
      <c r="D1089" s="31" t="s">
        <v>63</v>
      </c>
      <c r="E1089" s="12" t="s">
        <v>73</v>
      </c>
      <c r="F1089" s="13"/>
      <c r="G1089" s="13"/>
      <c r="H1089" s="14"/>
      <c r="I1089" s="16" t="s">
        <v>75</v>
      </c>
      <c r="J1089" s="31" t="s">
        <v>65</v>
      </c>
      <c r="K1089" s="31" t="s">
        <v>69</v>
      </c>
      <c r="L1089" s="582">
        <f>E1092</f>
        <v>50000</v>
      </c>
      <c r="M1089" s="1">
        <v>1</v>
      </c>
    </row>
    <row r="1090" spans="1:13" ht="21.95" customHeight="1" x14ac:dyDescent="0.5">
      <c r="A1090" s="649" t="s">
        <v>61</v>
      </c>
      <c r="B1090" s="649" t="s">
        <v>12</v>
      </c>
      <c r="C1090" s="649" t="s">
        <v>62</v>
      </c>
      <c r="D1090" s="2" t="s">
        <v>64</v>
      </c>
      <c r="E1090" s="16">
        <v>2560</v>
      </c>
      <c r="F1090" s="16"/>
      <c r="G1090" s="16">
        <v>2561</v>
      </c>
      <c r="H1090" s="16">
        <v>2562</v>
      </c>
      <c r="I1090" s="26" t="s">
        <v>76</v>
      </c>
      <c r="J1090" s="2" t="s">
        <v>66</v>
      </c>
      <c r="K1090" s="2" t="s">
        <v>70</v>
      </c>
    </row>
    <row r="1091" spans="1:13" ht="21.95" customHeight="1" x14ac:dyDescent="0.5">
      <c r="A1091" s="650"/>
      <c r="B1091" s="18"/>
      <c r="C1091" s="18"/>
      <c r="D1091" s="3"/>
      <c r="E1091" s="19" t="s">
        <v>9</v>
      </c>
      <c r="F1091" s="19"/>
      <c r="G1091" s="19" t="s">
        <v>9</v>
      </c>
      <c r="H1091" s="19" t="s">
        <v>9</v>
      </c>
      <c r="I1091" s="95"/>
      <c r="J1091" s="20"/>
      <c r="K1091" s="20"/>
    </row>
    <row r="1092" spans="1:13" ht="21.95" customHeight="1" x14ac:dyDescent="0.5">
      <c r="A1092" s="268">
        <v>1</v>
      </c>
      <c r="B1092" s="690" t="s">
        <v>1696</v>
      </c>
      <c r="C1092" s="690" t="s">
        <v>1699</v>
      </c>
      <c r="D1092" s="690" t="s">
        <v>1702</v>
      </c>
      <c r="E1092" s="757">
        <v>50000</v>
      </c>
      <c r="F1092" s="758"/>
      <c r="G1092" s="758"/>
      <c r="H1092" s="9"/>
      <c r="I1092" s="9" t="s">
        <v>11</v>
      </c>
      <c r="J1092" s="690" t="s">
        <v>1706</v>
      </c>
      <c r="K1092" s="122" t="s">
        <v>94</v>
      </c>
    </row>
    <row r="1093" spans="1:13" ht="21.95" customHeight="1" x14ac:dyDescent="0.5">
      <c r="A1093" s="125"/>
      <c r="B1093" s="154" t="s">
        <v>1697</v>
      </c>
      <c r="C1093" s="154" t="s">
        <v>1700</v>
      </c>
      <c r="D1093" s="154" t="s">
        <v>1703</v>
      </c>
      <c r="E1093" s="138" t="s">
        <v>93</v>
      </c>
      <c r="F1093" s="752"/>
      <c r="G1093" s="752"/>
      <c r="H1093" s="7"/>
      <c r="I1093" s="7" t="s">
        <v>12</v>
      </c>
      <c r="J1093" s="154" t="s">
        <v>1707</v>
      </c>
      <c r="K1093" s="113"/>
    </row>
    <row r="1094" spans="1:13" ht="21.95" customHeight="1" x14ac:dyDescent="0.5">
      <c r="A1094" s="125"/>
      <c r="B1094" s="154" t="s">
        <v>1698</v>
      </c>
      <c r="C1094" s="154" t="s">
        <v>1701</v>
      </c>
      <c r="D1094" s="154" t="s">
        <v>1705</v>
      </c>
      <c r="E1094" s="138"/>
      <c r="F1094" s="752"/>
      <c r="G1094" s="752"/>
      <c r="H1094" s="7"/>
      <c r="I1094" s="7"/>
      <c r="J1094" s="154" t="s">
        <v>1708</v>
      </c>
      <c r="K1094" s="752"/>
    </row>
    <row r="1095" spans="1:13" ht="21.95" customHeight="1" x14ac:dyDescent="0.5">
      <c r="A1095" s="125"/>
      <c r="B1095" s="154"/>
      <c r="C1095" s="154"/>
      <c r="D1095" s="154" t="s">
        <v>1704</v>
      </c>
      <c r="E1095" s="138"/>
      <c r="F1095" s="752"/>
      <c r="G1095" s="752"/>
      <c r="H1095" s="7"/>
      <c r="I1095" s="7"/>
      <c r="J1095" s="154" t="s">
        <v>1709</v>
      </c>
      <c r="K1095" s="752"/>
    </row>
    <row r="1096" spans="1:13" ht="21.95" customHeight="1" x14ac:dyDescent="0.5">
      <c r="A1096" s="125"/>
      <c r="B1096" s="154"/>
      <c r="C1096" s="154"/>
      <c r="D1096" s="154"/>
      <c r="E1096" s="756"/>
      <c r="F1096" s="752"/>
      <c r="G1096" s="752"/>
      <c r="H1096" s="7"/>
      <c r="I1096" s="7"/>
      <c r="J1096" s="154"/>
      <c r="K1096" s="752"/>
    </row>
    <row r="1097" spans="1:13" ht="21.95" customHeight="1" x14ac:dyDescent="0.5">
      <c r="A1097" s="125"/>
      <c r="B1097" s="154"/>
      <c r="C1097" s="154"/>
      <c r="D1097" s="154"/>
      <c r="E1097" s="756"/>
      <c r="F1097" s="752"/>
      <c r="G1097" s="752"/>
      <c r="H1097" s="7"/>
      <c r="I1097" s="7"/>
      <c r="J1097" s="154"/>
      <c r="K1097" s="752"/>
    </row>
    <row r="1098" spans="1:13" ht="21.95" customHeight="1" x14ac:dyDescent="0.5">
      <c r="A1098" s="125"/>
      <c r="B1098" s="154"/>
      <c r="C1098" s="154"/>
      <c r="D1098" s="154"/>
      <c r="E1098" s="756"/>
      <c r="F1098" s="752"/>
      <c r="G1098" s="752"/>
      <c r="H1098" s="7"/>
      <c r="I1098" s="7"/>
      <c r="J1098" s="154"/>
      <c r="K1098" s="752"/>
    </row>
    <row r="1099" spans="1:13" ht="21.95" customHeight="1" x14ac:dyDescent="0.5">
      <c r="A1099" s="125"/>
      <c r="B1099" s="154"/>
      <c r="C1099" s="154"/>
      <c r="D1099" s="154"/>
      <c r="E1099" s="756"/>
      <c r="F1099" s="752"/>
      <c r="G1099" s="752"/>
      <c r="H1099" s="7"/>
      <c r="I1099" s="7"/>
      <c r="J1099" s="154"/>
      <c r="K1099" s="752"/>
    </row>
    <row r="1100" spans="1:13" ht="21.95" customHeight="1" x14ac:dyDescent="0.5">
      <c r="A1100" s="125"/>
      <c r="B1100" s="154"/>
      <c r="C1100" s="154"/>
      <c r="D1100" s="154"/>
      <c r="E1100" s="756"/>
      <c r="F1100" s="752"/>
      <c r="G1100" s="752"/>
      <c r="H1100" s="7"/>
      <c r="I1100" s="7"/>
      <c r="J1100" s="154"/>
      <c r="K1100" s="752"/>
    </row>
    <row r="1101" spans="1:13" ht="21.95" customHeight="1" x14ac:dyDescent="0.5">
      <c r="A1101" s="125"/>
      <c r="B1101" s="154"/>
      <c r="C1101" s="154"/>
      <c r="D1101" s="154"/>
      <c r="E1101" s="756"/>
      <c r="F1101" s="752"/>
      <c r="G1101" s="752"/>
      <c r="H1101" s="7"/>
      <c r="I1101" s="7"/>
      <c r="J1101" s="154"/>
      <c r="K1101" s="752"/>
    </row>
    <row r="1102" spans="1:13" ht="21.95" customHeight="1" x14ac:dyDescent="0.5">
      <c r="A1102" s="125"/>
      <c r="B1102" s="154"/>
      <c r="C1102" s="154"/>
      <c r="D1102" s="154"/>
      <c r="E1102" s="756"/>
      <c r="F1102" s="752"/>
      <c r="G1102" s="752"/>
      <c r="H1102" s="7"/>
      <c r="I1102" s="7"/>
      <c r="J1102" s="154"/>
      <c r="K1102" s="752"/>
    </row>
    <row r="1103" spans="1:13" ht="21.95" customHeight="1" x14ac:dyDescent="0.5">
      <c r="A1103" s="125"/>
      <c r="B1103" s="154"/>
      <c r="C1103" s="154"/>
      <c r="D1103" s="154"/>
      <c r="E1103" s="756"/>
      <c r="F1103" s="752"/>
      <c r="G1103" s="752"/>
      <c r="H1103" s="7"/>
      <c r="I1103" s="7"/>
      <c r="J1103" s="154"/>
      <c r="K1103" s="752"/>
    </row>
    <row r="1104" spans="1:13" ht="21.95" customHeight="1" x14ac:dyDescent="0.5">
      <c r="A1104" s="125"/>
      <c r="B1104" s="154"/>
      <c r="C1104" s="154"/>
      <c r="D1104" s="154"/>
      <c r="E1104" s="756"/>
      <c r="F1104" s="752"/>
      <c r="G1104" s="752"/>
      <c r="H1104" s="7"/>
      <c r="I1104" s="7"/>
      <c r="J1104" s="154"/>
      <c r="K1104" s="752"/>
    </row>
    <row r="1105" spans="1:13" ht="21.95" customHeight="1" x14ac:dyDescent="0.5">
      <c r="A1105" s="827" t="s">
        <v>2738</v>
      </c>
      <c r="B1105" s="827"/>
      <c r="C1105" s="827"/>
      <c r="D1105" s="827"/>
      <c r="E1105" s="827"/>
      <c r="F1105" s="827"/>
      <c r="G1105" s="827"/>
      <c r="H1105" s="827"/>
      <c r="I1105" s="827"/>
      <c r="J1105" s="856" t="s">
        <v>2737</v>
      </c>
      <c r="K1105" s="856"/>
      <c r="L1105" s="856"/>
    </row>
    <row r="1106" spans="1:13" ht="21.95" customHeight="1" x14ac:dyDescent="0.5">
      <c r="A1106" s="408"/>
      <c r="B1106" s="408"/>
      <c r="C1106" s="408"/>
      <c r="D1106" s="408"/>
      <c r="E1106" s="408"/>
      <c r="F1106" s="408"/>
      <c r="G1106" s="408"/>
      <c r="H1106" s="408"/>
      <c r="I1106" s="408"/>
      <c r="J1106" s="408"/>
      <c r="K1106" s="408"/>
    </row>
    <row r="1107" spans="1:13" ht="21.95" customHeight="1" x14ac:dyDescent="0.5">
      <c r="A1107" s="924" t="s">
        <v>2787</v>
      </c>
      <c r="B1107" s="924"/>
      <c r="C1107" s="924"/>
      <c r="D1107" s="924"/>
      <c r="E1107" s="924"/>
      <c r="F1107" s="924"/>
      <c r="G1107" s="924"/>
      <c r="H1107" s="924"/>
      <c r="I1107" s="924"/>
      <c r="J1107" s="924"/>
      <c r="K1107" s="924"/>
    </row>
    <row r="1108" spans="1:13" ht="21.95" customHeight="1" x14ac:dyDescent="0.5">
      <c r="A1108" s="653" t="s">
        <v>82</v>
      </c>
      <c r="C1108" s="5"/>
      <c r="D1108" s="5"/>
      <c r="E1108" s="235"/>
      <c r="F1108" s="235"/>
      <c r="G1108" s="235"/>
      <c r="H1108" s="235"/>
      <c r="I1108" s="235"/>
      <c r="J1108" s="241"/>
      <c r="K1108" s="235"/>
    </row>
    <row r="1109" spans="1:13" ht="21.95" customHeight="1" x14ac:dyDescent="0.5">
      <c r="A1109" s="653" t="s">
        <v>89</v>
      </c>
      <c r="C1109" s="5"/>
      <c r="D1109" s="5"/>
      <c r="E1109" s="653"/>
      <c r="F1109" s="653"/>
      <c r="G1109" s="653"/>
      <c r="H1109" s="653"/>
      <c r="I1109" s="653"/>
      <c r="J1109" s="285"/>
      <c r="K1109" s="653"/>
    </row>
    <row r="1110" spans="1:13" ht="21.95" customHeight="1" x14ac:dyDescent="0.5">
      <c r="A1110" s="653" t="s">
        <v>30</v>
      </c>
      <c r="C1110" s="653"/>
      <c r="D1110" s="653"/>
      <c r="E1110" s="6"/>
      <c r="F1110" s="5"/>
      <c r="G1110" s="5"/>
      <c r="H1110" s="5"/>
      <c r="I1110" s="5"/>
      <c r="J1110" s="285"/>
      <c r="K1110" s="653"/>
    </row>
    <row r="1111" spans="1:13" ht="21.95" customHeight="1" x14ac:dyDescent="0.5">
      <c r="A1111" s="653">
        <v>4.7</v>
      </c>
      <c r="B1111" s="653" t="s">
        <v>1710</v>
      </c>
      <c r="C1111" s="653"/>
      <c r="D1111" s="653"/>
      <c r="E1111" s="6"/>
      <c r="F1111" s="5"/>
      <c r="G1111" s="5"/>
      <c r="H1111" s="5"/>
      <c r="I1111" s="5"/>
      <c r="J1111" s="285"/>
      <c r="K1111" s="653"/>
    </row>
    <row r="1112" spans="1:13" ht="21.95" customHeight="1" x14ac:dyDescent="0.5">
      <c r="A1112" s="653">
        <v>4.8</v>
      </c>
      <c r="B1112" s="653" t="s">
        <v>1724</v>
      </c>
      <c r="C1112" s="653"/>
      <c r="D1112" s="653"/>
      <c r="J1112" s="639"/>
      <c r="K1112" s="644"/>
    </row>
    <row r="1113" spans="1:13" ht="21.95" customHeight="1" x14ac:dyDescent="0.5">
      <c r="A1113" s="648"/>
      <c r="B1113" s="11"/>
      <c r="C1113" s="11"/>
      <c r="D1113" s="31" t="s">
        <v>63</v>
      </c>
      <c r="E1113" s="12" t="s">
        <v>73</v>
      </c>
      <c r="F1113" s="13"/>
      <c r="G1113" s="13"/>
      <c r="H1113" s="14"/>
      <c r="I1113" s="16" t="s">
        <v>75</v>
      </c>
      <c r="J1113" s="31" t="s">
        <v>65</v>
      </c>
      <c r="K1113" s="31" t="s">
        <v>69</v>
      </c>
      <c r="L1113" s="582">
        <f>E1116</f>
        <v>20000</v>
      </c>
      <c r="M1113" s="1">
        <v>1</v>
      </c>
    </row>
    <row r="1114" spans="1:13" ht="21.95" customHeight="1" x14ac:dyDescent="0.5">
      <c r="A1114" s="649" t="s">
        <v>61</v>
      </c>
      <c r="B1114" s="649" t="s">
        <v>12</v>
      </c>
      <c r="C1114" s="649" t="s">
        <v>62</v>
      </c>
      <c r="D1114" s="2" t="s">
        <v>64</v>
      </c>
      <c r="E1114" s="16">
        <v>2560</v>
      </c>
      <c r="F1114" s="16"/>
      <c r="G1114" s="16">
        <v>2561</v>
      </c>
      <c r="H1114" s="16">
        <v>2562</v>
      </c>
      <c r="I1114" s="26" t="s">
        <v>76</v>
      </c>
      <c r="J1114" s="2" t="s">
        <v>66</v>
      </c>
      <c r="K1114" s="2" t="s">
        <v>70</v>
      </c>
    </row>
    <row r="1115" spans="1:13" ht="21.95" customHeight="1" x14ac:dyDescent="0.5">
      <c r="A1115" s="650"/>
      <c r="B1115" s="18"/>
      <c r="C1115" s="18"/>
      <c r="D1115" s="3"/>
      <c r="E1115" s="19" t="s">
        <v>9</v>
      </c>
      <c r="F1115" s="19"/>
      <c r="G1115" s="19" t="s">
        <v>9</v>
      </c>
      <c r="H1115" s="19" t="s">
        <v>9</v>
      </c>
      <c r="I1115" s="95"/>
      <c r="J1115" s="20"/>
      <c r="K1115" s="20"/>
    </row>
    <row r="1116" spans="1:13" ht="21.95" customHeight="1" x14ac:dyDescent="0.5">
      <c r="A1116" s="268">
        <v>1</v>
      </c>
      <c r="B1116" s="690" t="s">
        <v>1711</v>
      </c>
      <c r="C1116" s="690" t="s">
        <v>1714</v>
      </c>
      <c r="D1116" s="690" t="s">
        <v>1717</v>
      </c>
      <c r="E1116" s="757">
        <v>20000</v>
      </c>
      <c r="F1116" s="758"/>
      <c r="G1116" s="758"/>
      <c r="H1116" s="9"/>
      <c r="I1116" s="9" t="s">
        <v>11</v>
      </c>
      <c r="J1116" s="690" t="s">
        <v>1719</v>
      </c>
      <c r="K1116" s="122" t="s">
        <v>94</v>
      </c>
    </row>
    <row r="1117" spans="1:13" ht="21.95" customHeight="1" x14ac:dyDescent="0.5">
      <c r="A1117" s="125"/>
      <c r="B1117" s="154" t="s">
        <v>1712</v>
      </c>
      <c r="C1117" s="154" t="s">
        <v>1715</v>
      </c>
      <c r="D1117" s="154" t="s">
        <v>392</v>
      </c>
      <c r="E1117" s="138" t="s">
        <v>93</v>
      </c>
      <c r="F1117" s="752"/>
      <c r="G1117" s="752"/>
      <c r="H1117" s="7"/>
      <c r="I1117" s="7" t="s">
        <v>12</v>
      </c>
      <c r="J1117" s="154" t="s">
        <v>1720</v>
      </c>
      <c r="K1117" s="113"/>
    </row>
    <row r="1118" spans="1:13" ht="21.95" customHeight="1" x14ac:dyDescent="0.5">
      <c r="A1118" s="125"/>
      <c r="B1118" s="154" t="s">
        <v>1713</v>
      </c>
      <c r="C1118" s="154" t="s">
        <v>1716</v>
      </c>
      <c r="D1118" s="154" t="s">
        <v>1718</v>
      </c>
      <c r="E1118" s="138"/>
      <c r="F1118" s="752"/>
      <c r="G1118" s="752"/>
      <c r="H1118" s="7"/>
      <c r="I1118" s="7"/>
      <c r="J1118" s="154" t="s">
        <v>1721</v>
      </c>
      <c r="K1118" s="752"/>
    </row>
    <row r="1119" spans="1:13" ht="21.95" customHeight="1" x14ac:dyDescent="0.5">
      <c r="A1119" s="125"/>
      <c r="B1119" s="154" t="s">
        <v>104</v>
      </c>
      <c r="C1119" s="154"/>
      <c r="D1119" s="154"/>
      <c r="E1119" s="138"/>
      <c r="F1119" s="752"/>
      <c r="G1119" s="752"/>
      <c r="H1119" s="7"/>
      <c r="I1119" s="7"/>
      <c r="J1119" s="154" t="s">
        <v>1722</v>
      </c>
      <c r="K1119" s="752"/>
    </row>
    <row r="1120" spans="1:13" ht="21.95" customHeight="1" x14ac:dyDescent="0.5">
      <c r="A1120" s="125"/>
      <c r="B1120" s="154"/>
      <c r="C1120" s="154"/>
      <c r="D1120" s="154"/>
      <c r="E1120" s="756"/>
      <c r="F1120" s="752"/>
      <c r="G1120" s="752"/>
      <c r="H1120" s="7"/>
      <c r="I1120" s="7"/>
      <c r="J1120" s="154"/>
      <c r="K1120" s="752"/>
    </row>
    <row r="1121" spans="1:13" ht="21.95" customHeight="1" x14ac:dyDescent="0.5">
      <c r="A1121" s="125"/>
      <c r="B1121" s="154"/>
      <c r="C1121" s="154"/>
      <c r="D1121" s="154"/>
      <c r="E1121" s="756"/>
      <c r="F1121" s="752"/>
      <c r="G1121" s="752"/>
      <c r="H1121" s="7"/>
      <c r="I1121" s="7"/>
      <c r="J1121" s="154"/>
      <c r="K1121" s="752"/>
    </row>
    <row r="1122" spans="1:13" ht="21.95" customHeight="1" x14ac:dyDescent="0.5">
      <c r="A1122" s="125"/>
      <c r="B1122" s="154"/>
      <c r="C1122" s="154"/>
      <c r="D1122" s="154"/>
      <c r="E1122" s="756"/>
      <c r="F1122" s="752"/>
      <c r="G1122" s="752"/>
      <c r="H1122" s="7"/>
      <c r="I1122" s="7"/>
      <c r="J1122" s="154"/>
      <c r="K1122" s="752"/>
    </row>
    <row r="1123" spans="1:13" ht="21.95" customHeight="1" x14ac:dyDescent="0.5">
      <c r="A1123" s="125"/>
      <c r="B1123" s="154"/>
      <c r="C1123" s="154"/>
      <c r="D1123" s="154"/>
      <c r="E1123" s="756"/>
      <c r="F1123" s="752"/>
      <c r="G1123" s="752"/>
      <c r="H1123" s="7"/>
      <c r="I1123" s="7"/>
      <c r="J1123" s="154"/>
      <c r="K1123" s="752"/>
    </row>
    <row r="1124" spans="1:13" ht="21.95" customHeight="1" x14ac:dyDescent="0.5">
      <c r="A1124" s="125"/>
      <c r="B1124" s="154"/>
      <c r="C1124" s="154"/>
      <c r="D1124" s="154"/>
      <c r="E1124" s="756"/>
      <c r="F1124" s="752"/>
      <c r="G1124" s="752"/>
      <c r="H1124" s="7"/>
      <c r="I1124" s="7"/>
      <c r="J1124" s="154"/>
      <c r="K1124" s="752"/>
    </row>
    <row r="1125" spans="1:13" ht="21.95" customHeight="1" x14ac:dyDescent="0.5">
      <c r="A1125" s="125"/>
      <c r="B1125" s="154"/>
      <c r="C1125" s="154"/>
      <c r="D1125" s="154"/>
      <c r="E1125" s="756"/>
      <c r="F1125" s="752"/>
      <c r="G1125" s="752"/>
      <c r="H1125" s="7"/>
      <c r="I1125" s="7"/>
      <c r="J1125" s="154"/>
      <c r="K1125" s="752"/>
    </row>
    <row r="1126" spans="1:13" ht="21.95" customHeight="1" x14ac:dyDescent="0.5">
      <c r="A1126" s="125"/>
      <c r="B1126" s="154"/>
      <c r="C1126" s="154"/>
      <c r="D1126" s="154"/>
      <c r="E1126" s="756"/>
      <c r="F1126" s="752"/>
      <c r="G1126" s="752"/>
      <c r="H1126" s="7"/>
      <c r="I1126" s="7"/>
      <c r="J1126" s="154"/>
      <c r="K1126" s="752"/>
    </row>
    <row r="1127" spans="1:13" ht="21.95" customHeight="1" x14ac:dyDescent="0.5">
      <c r="A1127" s="126"/>
      <c r="B1127" s="183"/>
      <c r="C1127" s="183"/>
      <c r="D1127" s="183"/>
      <c r="E1127" s="707"/>
      <c r="F1127" s="753"/>
      <c r="G1127" s="753"/>
      <c r="H1127" s="8"/>
      <c r="I1127" s="8"/>
      <c r="J1127" s="183"/>
      <c r="K1127" s="753"/>
    </row>
    <row r="1128" spans="1:13" ht="21.95" customHeight="1" x14ac:dyDescent="0.5">
      <c r="A1128" s="827" t="s">
        <v>2738</v>
      </c>
      <c r="B1128" s="827"/>
      <c r="C1128" s="827"/>
      <c r="D1128" s="827"/>
      <c r="E1128" s="827"/>
      <c r="F1128" s="827"/>
      <c r="G1128" s="827"/>
      <c r="H1128" s="827"/>
      <c r="I1128" s="827"/>
      <c r="J1128" s="856" t="s">
        <v>2737</v>
      </c>
      <c r="K1128" s="856"/>
      <c r="L1128" s="856"/>
    </row>
    <row r="1129" spans="1:13" ht="21.95" customHeight="1" x14ac:dyDescent="0.5">
      <c r="A1129" s="408"/>
      <c r="B1129" s="686"/>
      <c r="C1129" s="686"/>
      <c r="D1129" s="686"/>
      <c r="E1129" s="799"/>
      <c r="F1129" s="800"/>
      <c r="G1129" s="800"/>
      <c r="H1129" s="10"/>
      <c r="I1129" s="10"/>
      <c r="J1129" s="686"/>
      <c r="K1129" s="800"/>
    </row>
    <row r="1130" spans="1:13" ht="21.95" customHeight="1" x14ac:dyDescent="0.5">
      <c r="A1130" s="924" t="s">
        <v>2788</v>
      </c>
      <c r="B1130" s="924"/>
      <c r="C1130" s="924"/>
      <c r="D1130" s="924"/>
      <c r="E1130" s="924"/>
      <c r="F1130" s="924"/>
      <c r="G1130" s="924"/>
      <c r="H1130" s="924"/>
      <c r="I1130" s="924"/>
      <c r="J1130" s="924"/>
      <c r="K1130" s="924"/>
    </row>
    <row r="1131" spans="1:13" ht="21.95" customHeight="1" x14ac:dyDescent="0.5">
      <c r="A1131" s="653" t="s">
        <v>82</v>
      </c>
      <c r="C1131" s="5"/>
      <c r="D1131" s="5"/>
      <c r="E1131" s="235"/>
      <c r="F1131" s="235"/>
      <c r="G1131" s="235"/>
      <c r="H1131" s="235"/>
      <c r="I1131" s="235"/>
      <c r="J1131" s="241"/>
      <c r="K1131" s="235"/>
    </row>
    <row r="1132" spans="1:13" ht="21.95" customHeight="1" x14ac:dyDescent="0.5">
      <c r="A1132" s="653" t="s">
        <v>89</v>
      </c>
      <c r="C1132" s="5"/>
      <c r="D1132" s="5"/>
      <c r="E1132" s="653"/>
      <c r="F1132" s="653"/>
      <c r="G1132" s="653"/>
      <c r="H1132" s="653"/>
      <c r="I1132" s="653"/>
      <c r="J1132" s="285"/>
      <c r="K1132" s="653"/>
    </row>
    <row r="1133" spans="1:13" ht="21.95" customHeight="1" x14ac:dyDescent="0.5">
      <c r="A1133" s="653" t="s">
        <v>30</v>
      </c>
      <c r="C1133" s="653"/>
      <c r="D1133" s="653"/>
      <c r="E1133" s="6"/>
      <c r="F1133" s="5"/>
      <c r="G1133" s="5"/>
      <c r="H1133" s="5"/>
      <c r="I1133" s="5"/>
      <c r="J1133" s="285"/>
      <c r="K1133" s="653"/>
    </row>
    <row r="1134" spans="1:13" ht="21.95" customHeight="1" x14ac:dyDescent="0.5">
      <c r="A1134" s="653">
        <v>4.9000000000000004</v>
      </c>
      <c r="B1134" s="653" t="s">
        <v>1725</v>
      </c>
      <c r="C1134" s="653"/>
      <c r="D1134" s="653"/>
      <c r="E1134" s="6"/>
      <c r="F1134" s="5"/>
      <c r="G1134" s="5"/>
      <c r="H1134" s="5"/>
      <c r="I1134" s="5"/>
      <c r="J1134" s="285"/>
      <c r="K1134" s="653"/>
    </row>
    <row r="1135" spans="1:13" ht="21.95" customHeight="1" x14ac:dyDescent="0.5">
      <c r="A1135" s="648"/>
      <c r="B1135" s="11"/>
      <c r="C1135" s="11"/>
      <c r="D1135" s="31" t="s">
        <v>63</v>
      </c>
      <c r="E1135" s="12" t="s">
        <v>73</v>
      </c>
      <c r="F1135" s="13"/>
      <c r="G1135" s="13"/>
      <c r="H1135" s="14"/>
      <c r="I1135" s="16" t="s">
        <v>75</v>
      </c>
      <c r="J1135" s="31" t="s">
        <v>65</v>
      </c>
      <c r="K1135" s="31" t="s">
        <v>69</v>
      </c>
      <c r="L1135" s="582">
        <f>E1138+E1142+E1145+E1157+E1160+E1164+E1168+E1172</f>
        <v>195000</v>
      </c>
      <c r="M1135" s="1">
        <v>8</v>
      </c>
    </row>
    <row r="1136" spans="1:13" ht="21.95" customHeight="1" x14ac:dyDescent="0.5">
      <c r="A1136" s="649" t="s">
        <v>61</v>
      </c>
      <c r="B1136" s="649" t="s">
        <v>12</v>
      </c>
      <c r="C1136" s="649" t="s">
        <v>62</v>
      </c>
      <c r="D1136" s="2" t="s">
        <v>64</v>
      </c>
      <c r="E1136" s="16">
        <v>2560</v>
      </c>
      <c r="F1136" s="16"/>
      <c r="G1136" s="16">
        <v>2561</v>
      </c>
      <c r="H1136" s="16">
        <v>2562</v>
      </c>
      <c r="I1136" s="26" t="s">
        <v>76</v>
      </c>
      <c r="J1136" s="2" t="s">
        <v>66</v>
      </c>
      <c r="K1136" s="2" t="s">
        <v>70</v>
      </c>
    </row>
    <row r="1137" spans="1:12" ht="21.95" customHeight="1" x14ac:dyDescent="0.5">
      <c r="A1137" s="650"/>
      <c r="B1137" s="18"/>
      <c r="C1137" s="18"/>
      <c r="D1137" s="3"/>
      <c r="E1137" s="19" t="s">
        <v>9</v>
      </c>
      <c r="F1137" s="19"/>
      <c r="G1137" s="19" t="s">
        <v>9</v>
      </c>
      <c r="H1137" s="19" t="s">
        <v>9</v>
      </c>
      <c r="I1137" s="95"/>
      <c r="J1137" s="20"/>
      <c r="K1137" s="20"/>
    </row>
    <row r="1138" spans="1:12" ht="21.95" customHeight="1" x14ac:dyDescent="0.5">
      <c r="A1138" s="125">
        <v>1</v>
      </c>
      <c r="B1138" s="154" t="s">
        <v>2175</v>
      </c>
      <c r="C1138" s="154" t="s">
        <v>1726</v>
      </c>
      <c r="D1138" s="154" t="s">
        <v>107</v>
      </c>
      <c r="E1138" s="756">
        <v>20000</v>
      </c>
      <c r="F1138" s="752"/>
      <c r="G1138" s="752"/>
      <c r="H1138" s="7"/>
      <c r="I1138" s="9" t="s">
        <v>11</v>
      </c>
      <c r="J1138" s="642" t="s">
        <v>1678</v>
      </c>
      <c r="K1138" s="752" t="s">
        <v>94</v>
      </c>
    </row>
    <row r="1139" spans="1:12" ht="21.95" customHeight="1" x14ac:dyDescent="0.5">
      <c r="A1139" s="125"/>
      <c r="B1139" s="154" t="s">
        <v>2176</v>
      </c>
      <c r="C1139" s="154" t="s">
        <v>1727</v>
      </c>
      <c r="D1139" s="154"/>
      <c r="E1139" s="138" t="s">
        <v>93</v>
      </c>
      <c r="F1139" s="752"/>
      <c r="G1139" s="752"/>
      <c r="H1139" s="7"/>
      <c r="I1139" s="7" t="s">
        <v>12</v>
      </c>
      <c r="J1139" s="643" t="s">
        <v>1679</v>
      </c>
      <c r="K1139" s="752"/>
    </row>
    <row r="1140" spans="1:12" ht="21.95" customHeight="1" x14ac:dyDescent="0.5">
      <c r="A1140" s="125"/>
      <c r="B1140" s="154" t="s">
        <v>2177</v>
      </c>
      <c r="C1140" s="154" t="s">
        <v>1723</v>
      </c>
      <c r="D1140" s="154"/>
      <c r="E1140" s="756"/>
      <c r="F1140" s="752"/>
      <c r="G1140" s="752"/>
      <c r="H1140" s="7"/>
      <c r="I1140" s="7"/>
      <c r="J1140" s="154"/>
      <c r="K1140" s="752"/>
    </row>
    <row r="1141" spans="1:12" ht="21.95" customHeight="1" x14ac:dyDescent="0.5">
      <c r="A1141" s="126"/>
      <c r="B1141" s="183"/>
      <c r="C1141" s="183"/>
      <c r="D1141" s="183"/>
      <c r="E1141" s="707"/>
      <c r="F1141" s="753"/>
      <c r="G1141" s="753"/>
      <c r="H1141" s="8"/>
      <c r="I1141" s="8"/>
      <c r="J1141" s="183"/>
      <c r="K1141" s="753"/>
    </row>
    <row r="1142" spans="1:12" ht="21.95" customHeight="1" x14ac:dyDescent="0.5">
      <c r="A1142" s="121">
        <v>2</v>
      </c>
      <c r="B1142" s="7" t="s">
        <v>613</v>
      </c>
      <c r="C1142" s="7" t="s">
        <v>1414</v>
      </c>
      <c r="D1142" s="7" t="s">
        <v>1947</v>
      </c>
      <c r="E1142" s="117">
        <v>60000</v>
      </c>
      <c r="F1142" s="40"/>
      <c r="G1142" s="40"/>
      <c r="H1142" s="58"/>
      <c r="I1142" s="9" t="s">
        <v>11</v>
      </c>
      <c r="J1142" s="7" t="s">
        <v>481</v>
      </c>
      <c r="K1142" s="40" t="s">
        <v>94</v>
      </c>
    </row>
    <row r="1143" spans="1:12" ht="21.95" customHeight="1" x14ac:dyDescent="0.5">
      <c r="A1143" s="121"/>
      <c r="B1143" s="7"/>
      <c r="C1143" s="7" t="s">
        <v>1415</v>
      </c>
      <c r="D1143" s="7"/>
      <c r="E1143" s="649" t="s">
        <v>93</v>
      </c>
      <c r="F1143" s="40"/>
      <c r="G1143" s="40"/>
      <c r="H1143" s="58"/>
      <c r="I1143" s="7" t="s">
        <v>12</v>
      </c>
      <c r="J1143" s="7" t="s">
        <v>132</v>
      </c>
      <c r="K1143" s="40"/>
    </row>
    <row r="1144" spans="1:12" ht="21.95" customHeight="1" x14ac:dyDescent="0.5">
      <c r="A1144" s="645"/>
      <c r="B1144" s="8"/>
      <c r="C1144" s="30"/>
      <c r="D1144" s="30"/>
      <c r="E1144" s="650"/>
      <c r="F1144" s="48"/>
      <c r="G1144" s="48"/>
      <c r="H1144" s="92"/>
      <c r="I1144" s="10"/>
      <c r="J1144" s="363"/>
      <c r="K1144" s="48"/>
    </row>
    <row r="1145" spans="1:12" ht="21.95" customHeight="1" x14ac:dyDescent="0.5">
      <c r="A1145" s="640">
        <v>3</v>
      </c>
      <c r="B1145" s="642" t="s">
        <v>2178</v>
      </c>
      <c r="C1145" s="642" t="s">
        <v>1680</v>
      </c>
      <c r="D1145" s="642" t="s">
        <v>1683</v>
      </c>
      <c r="E1145" s="554">
        <v>15000</v>
      </c>
      <c r="F1145" s="796"/>
      <c r="G1145" s="796"/>
      <c r="H1145" s="651"/>
      <c r="I1145" s="9" t="s">
        <v>11</v>
      </c>
      <c r="J1145" s="642" t="s">
        <v>1678</v>
      </c>
      <c r="K1145" s="792" t="s">
        <v>349</v>
      </c>
    </row>
    <row r="1146" spans="1:12" ht="21.95" customHeight="1" x14ac:dyDescent="0.5">
      <c r="A1146" s="641"/>
      <c r="B1146" s="643" t="s">
        <v>2179</v>
      </c>
      <c r="C1146" s="643" t="s">
        <v>1681</v>
      </c>
      <c r="D1146" s="643" t="s">
        <v>1573</v>
      </c>
      <c r="E1146" s="555" t="s">
        <v>180</v>
      </c>
      <c r="F1146" s="555"/>
      <c r="G1146" s="555"/>
      <c r="H1146" s="652"/>
      <c r="I1146" s="7" t="s">
        <v>12</v>
      </c>
      <c r="J1146" s="643" t="s">
        <v>1679</v>
      </c>
      <c r="K1146" s="343" t="s">
        <v>256</v>
      </c>
    </row>
    <row r="1147" spans="1:12" ht="21.95" customHeight="1" x14ac:dyDescent="0.5">
      <c r="A1147" s="641"/>
      <c r="B1147" s="643"/>
      <c r="C1147" s="643" t="s">
        <v>1682</v>
      </c>
      <c r="D1147" s="643"/>
      <c r="E1147" s="555"/>
      <c r="F1147" s="555"/>
      <c r="G1147" s="555"/>
      <c r="H1147" s="652"/>
      <c r="I1147" s="41"/>
      <c r="J1147" s="643"/>
      <c r="K1147" s="343"/>
    </row>
    <row r="1148" spans="1:12" ht="21.95" customHeight="1" x14ac:dyDescent="0.5">
      <c r="A1148" s="641"/>
      <c r="B1148" s="643"/>
      <c r="C1148" s="643"/>
      <c r="D1148" s="643"/>
      <c r="E1148" s="555"/>
      <c r="F1148" s="555"/>
      <c r="G1148" s="555"/>
      <c r="H1148" s="652"/>
      <c r="I1148" s="41"/>
      <c r="J1148" s="643"/>
      <c r="K1148" s="343"/>
    </row>
    <row r="1149" spans="1:12" ht="21.95" customHeight="1" x14ac:dyDescent="0.5">
      <c r="A1149" s="641"/>
      <c r="B1149" s="643"/>
      <c r="C1149" s="643"/>
      <c r="D1149" s="643"/>
      <c r="E1149" s="555"/>
      <c r="F1149" s="555"/>
      <c r="G1149" s="555"/>
      <c r="H1149" s="652"/>
      <c r="I1149" s="41"/>
      <c r="J1149" s="643"/>
      <c r="K1149" s="343"/>
    </row>
    <row r="1150" spans="1:12" ht="21.95" customHeight="1" x14ac:dyDescent="0.5">
      <c r="A1150" s="559"/>
      <c r="B1150" s="560"/>
      <c r="C1150" s="560"/>
      <c r="D1150" s="560"/>
      <c r="E1150" s="562"/>
      <c r="F1150" s="562"/>
      <c r="G1150" s="562"/>
      <c r="H1150" s="405"/>
      <c r="I1150" s="49"/>
      <c r="J1150" s="560"/>
      <c r="K1150" s="546"/>
    </row>
    <row r="1151" spans="1:12" ht="21.95" customHeight="1" x14ac:dyDescent="0.5">
      <c r="A1151" s="827" t="s">
        <v>2738</v>
      </c>
      <c r="B1151" s="827"/>
      <c r="C1151" s="827"/>
      <c r="D1151" s="827"/>
      <c r="E1151" s="827"/>
      <c r="F1151" s="827"/>
      <c r="G1151" s="827"/>
      <c r="H1151" s="827"/>
      <c r="I1151" s="827"/>
      <c r="J1151" s="856" t="s">
        <v>2737</v>
      </c>
      <c r="K1151" s="856"/>
      <c r="L1151" s="856"/>
    </row>
    <row r="1152" spans="1:12" ht="21.95" customHeight="1" x14ac:dyDescent="0.5">
      <c r="A1152" s="553"/>
      <c r="B1152" s="553"/>
      <c r="C1152" s="553"/>
      <c r="D1152" s="553"/>
      <c r="E1152" s="553"/>
      <c r="F1152" s="553"/>
      <c r="G1152" s="553"/>
      <c r="H1152" s="553"/>
      <c r="I1152" s="553"/>
      <c r="J1152" s="553"/>
      <c r="K1152" s="553"/>
    </row>
    <row r="1153" spans="1:12" ht="21.95" customHeight="1" x14ac:dyDescent="0.5">
      <c r="A1153" s="839" t="s">
        <v>2789</v>
      </c>
      <c r="B1153" s="839"/>
      <c r="C1153" s="839"/>
      <c r="D1153" s="839"/>
      <c r="E1153" s="839"/>
      <c r="F1153" s="839"/>
      <c r="G1153" s="839"/>
      <c r="H1153" s="839"/>
      <c r="I1153" s="839"/>
      <c r="J1153" s="839"/>
      <c r="K1153" s="839"/>
    </row>
    <row r="1154" spans="1:12" ht="21.95" customHeight="1" x14ac:dyDescent="0.5">
      <c r="A1154" s="648"/>
      <c r="B1154" s="11"/>
      <c r="C1154" s="11"/>
      <c r="D1154" s="31" t="s">
        <v>63</v>
      </c>
      <c r="E1154" s="12" t="s">
        <v>73</v>
      </c>
      <c r="F1154" s="13"/>
      <c r="G1154" s="13"/>
      <c r="H1154" s="14"/>
      <c r="I1154" s="16" t="s">
        <v>75</v>
      </c>
      <c r="J1154" s="31" t="s">
        <v>65</v>
      </c>
      <c r="K1154" s="31" t="s">
        <v>69</v>
      </c>
    </row>
    <row r="1155" spans="1:12" ht="21.95" customHeight="1" x14ac:dyDescent="0.5">
      <c r="A1155" s="649" t="s">
        <v>61</v>
      </c>
      <c r="B1155" s="649" t="s">
        <v>12</v>
      </c>
      <c r="C1155" s="649" t="s">
        <v>62</v>
      </c>
      <c r="D1155" s="2" t="s">
        <v>64</v>
      </c>
      <c r="E1155" s="16">
        <v>2560</v>
      </c>
      <c r="F1155" s="16"/>
      <c r="G1155" s="16">
        <v>2561</v>
      </c>
      <c r="H1155" s="16">
        <v>2562</v>
      </c>
      <c r="I1155" s="26" t="s">
        <v>76</v>
      </c>
      <c r="J1155" s="2" t="s">
        <v>66</v>
      </c>
      <c r="K1155" s="2" t="s">
        <v>70</v>
      </c>
    </row>
    <row r="1156" spans="1:12" ht="21.95" customHeight="1" x14ac:dyDescent="0.5">
      <c r="A1156" s="650"/>
      <c r="B1156" s="18"/>
      <c r="C1156" s="18"/>
      <c r="D1156" s="3"/>
      <c r="E1156" s="19" t="s">
        <v>9</v>
      </c>
      <c r="F1156" s="19"/>
      <c r="G1156" s="19" t="s">
        <v>9</v>
      </c>
      <c r="H1156" s="19" t="s">
        <v>9</v>
      </c>
      <c r="I1156" s="95"/>
      <c r="J1156" s="20"/>
      <c r="K1156" s="20"/>
    </row>
    <row r="1157" spans="1:12" s="362" customFormat="1" ht="21" customHeight="1" x14ac:dyDescent="0.5">
      <c r="A1157" s="2">
        <v>4</v>
      </c>
      <c r="B1157" s="17" t="s">
        <v>613</v>
      </c>
      <c r="C1157" s="17" t="s">
        <v>1742</v>
      </c>
      <c r="D1157" s="17" t="s">
        <v>1744</v>
      </c>
      <c r="E1157" s="58">
        <v>15000</v>
      </c>
      <c r="F1157" s="58"/>
      <c r="G1157" s="58"/>
      <c r="H1157" s="58"/>
      <c r="I1157" s="9" t="s">
        <v>11</v>
      </c>
      <c r="J1157" s="17" t="s">
        <v>1745</v>
      </c>
      <c r="K1157" s="125" t="s">
        <v>922</v>
      </c>
      <c r="L1157" s="1"/>
    </row>
    <row r="1158" spans="1:12" s="362" customFormat="1" ht="21" customHeight="1" x14ac:dyDescent="0.5">
      <c r="A1158" s="2"/>
      <c r="B1158" s="17"/>
      <c r="C1158" s="17" t="s">
        <v>1743</v>
      </c>
      <c r="D1158" s="17" t="s">
        <v>132</v>
      </c>
      <c r="E1158" s="2" t="s">
        <v>93</v>
      </c>
      <c r="F1158" s="58"/>
      <c r="G1158" s="58"/>
      <c r="H1158" s="58"/>
      <c r="I1158" s="7" t="s">
        <v>12</v>
      </c>
      <c r="J1158" s="17" t="s">
        <v>1746</v>
      </c>
      <c r="K1158" s="40" t="s">
        <v>957</v>
      </c>
      <c r="L1158" s="1"/>
    </row>
    <row r="1159" spans="1:12" s="362" customFormat="1" ht="21" customHeight="1" x14ac:dyDescent="0.5">
      <c r="A1159" s="3"/>
      <c r="B1159" s="17"/>
      <c r="C1159" s="17"/>
      <c r="D1159" s="17"/>
      <c r="E1159" s="58"/>
      <c r="F1159" s="58"/>
      <c r="G1159" s="58"/>
      <c r="H1159" s="58"/>
      <c r="I1159" s="58"/>
      <c r="J1159" s="17" t="s">
        <v>1747</v>
      </c>
      <c r="K1159" s="2"/>
      <c r="L1159" s="1"/>
    </row>
    <row r="1160" spans="1:12" s="362" customFormat="1" ht="21" customHeight="1" x14ac:dyDescent="0.5">
      <c r="A1160" s="40">
        <v>5</v>
      </c>
      <c r="B1160" s="327" t="s">
        <v>613</v>
      </c>
      <c r="C1160" s="43" t="s">
        <v>208</v>
      </c>
      <c r="D1160" s="43" t="s">
        <v>209</v>
      </c>
      <c r="E1160" s="491">
        <v>15000</v>
      </c>
      <c r="F1160" s="645"/>
      <c r="G1160" s="122"/>
      <c r="H1160" s="15"/>
      <c r="I1160" s="9" t="s">
        <v>11</v>
      </c>
      <c r="J1160" s="43" t="s">
        <v>210</v>
      </c>
      <c r="K1160" s="122" t="s">
        <v>922</v>
      </c>
      <c r="L1160" s="1"/>
    </row>
    <row r="1161" spans="1:12" ht="21.95" customHeight="1" x14ac:dyDescent="0.5">
      <c r="A1161" s="40"/>
      <c r="B1161" s="53"/>
      <c r="C1161" s="41" t="s">
        <v>211</v>
      </c>
      <c r="D1161" s="41" t="s">
        <v>212</v>
      </c>
      <c r="E1161" s="492" t="s">
        <v>93</v>
      </c>
      <c r="F1161" s="645"/>
      <c r="G1161" s="40"/>
      <c r="H1161" s="17"/>
      <c r="I1161" s="7" t="s">
        <v>12</v>
      </c>
      <c r="J1161" s="41" t="s">
        <v>2364</v>
      </c>
      <c r="K1161" s="40" t="s">
        <v>957</v>
      </c>
    </row>
    <row r="1162" spans="1:12" ht="21.95" customHeight="1" x14ac:dyDescent="0.5">
      <c r="A1162" s="40"/>
      <c r="B1162" s="41"/>
      <c r="C1162" s="41"/>
      <c r="D1162" s="41" t="s">
        <v>213</v>
      </c>
      <c r="E1162" s="41"/>
      <c r="F1162" s="40"/>
      <c r="G1162" s="40"/>
      <c r="H1162" s="17"/>
      <c r="I1162" s="17"/>
      <c r="J1162" s="41" t="s">
        <v>2365</v>
      </c>
      <c r="K1162" s="452"/>
    </row>
    <row r="1163" spans="1:12" ht="21.95" customHeight="1" x14ac:dyDescent="0.5">
      <c r="A1163" s="247"/>
      <c r="B1163" s="49"/>
      <c r="C1163" s="56"/>
      <c r="D1163" s="49"/>
      <c r="E1163" s="49"/>
      <c r="F1163" s="278"/>
      <c r="G1163" s="48"/>
      <c r="H1163" s="20"/>
      <c r="I1163" s="20"/>
      <c r="J1163" s="49"/>
      <c r="K1163" s="456"/>
      <c r="L1163" s="295"/>
    </row>
    <row r="1164" spans="1:12" ht="21.95" customHeight="1" x14ac:dyDescent="0.5">
      <c r="A1164" s="51">
        <v>6</v>
      </c>
      <c r="B1164" s="17" t="s">
        <v>613</v>
      </c>
      <c r="C1164" s="53" t="s">
        <v>1680</v>
      </c>
      <c r="D1164" s="41" t="s">
        <v>2120</v>
      </c>
      <c r="E1164" s="491">
        <v>30000</v>
      </c>
      <c r="F1164" s="645"/>
      <c r="G1164" s="40"/>
      <c r="H1164" s="17"/>
      <c r="I1164" s="9" t="s">
        <v>11</v>
      </c>
      <c r="J1164" s="41" t="s">
        <v>1954</v>
      </c>
      <c r="K1164" s="452" t="s">
        <v>134</v>
      </c>
      <c r="L1164" s="134"/>
    </row>
    <row r="1165" spans="1:12" ht="21.95" customHeight="1" x14ac:dyDescent="0.5">
      <c r="A1165" s="51"/>
      <c r="B1165" s="41"/>
      <c r="C1165" s="53" t="s">
        <v>2119</v>
      </c>
      <c r="D1165" s="41" t="s">
        <v>1395</v>
      </c>
      <c r="E1165" s="492" t="s">
        <v>93</v>
      </c>
      <c r="F1165" s="645"/>
      <c r="G1165" s="40"/>
      <c r="H1165" s="17"/>
      <c r="I1165" s="7" t="s">
        <v>12</v>
      </c>
      <c r="J1165" s="41" t="s">
        <v>2121</v>
      </c>
      <c r="K1165" s="452"/>
      <c r="L1165" s="134"/>
    </row>
    <row r="1166" spans="1:12" ht="21.95" customHeight="1" x14ac:dyDescent="0.5">
      <c r="A1166" s="51"/>
      <c r="B1166" s="41"/>
      <c r="C1166" s="53" t="s">
        <v>134</v>
      </c>
      <c r="D1166" s="41"/>
      <c r="E1166" s="41"/>
      <c r="F1166" s="645"/>
      <c r="G1166" s="40"/>
      <c r="H1166" s="17"/>
      <c r="I1166" s="17"/>
      <c r="J1166" s="41"/>
      <c r="K1166" s="452"/>
      <c r="L1166" s="134"/>
    </row>
    <row r="1167" spans="1:12" ht="21.95" customHeight="1" x14ac:dyDescent="0.5">
      <c r="A1167" s="247"/>
      <c r="B1167" s="49"/>
      <c r="C1167" s="56"/>
      <c r="D1167" s="49"/>
      <c r="E1167" s="49"/>
      <c r="F1167" s="278"/>
      <c r="G1167" s="48"/>
      <c r="H1167" s="20"/>
      <c r="I1167" s="20"/>
      <c r="J1167" s="49"/>
      <c r="K1167" s="456"/>
      <c r="L1167" s="295"/>
    </row>
    <row r="1168" spans="1:12" ht="21.95" customHeight="1" x14ac:dyDescent="0.5">
      <c r="A1168" s="51">
        <v>7</v>
      </c>
      <c r="B1168" s="41" t="s">
        <v>613</v>
      </c>
      <c r="C1168" s="53" t="s">
        <v>1984</v>
      </c>
      <c r="D1168" s="41" t="s">
        <v>1985</v>
      </c>
      <c r="E1168" s="760">
        <v>30000</v>
      </c>
      <c r="F1168" s="761"/>
      <c r="G1168" s="150"/>
      <c r="H1168" s="150"/>
      <c r="I1168" s="9" t="s">
        <v>11</v>
      </c>
      <c r="J1168" s="41" t="s">
        <v>1955</v>
      </c>
      <c r="K1168" s="40" t="s">
        <v>1394</v>
      </c>
    </row>
    <row r="1169" spans="1:12" ht="21.95" customHeight="1" x14ac:dyDescent="0.5">
      <c r="A1169" s="40"/>
      <c r="B1169" s="44" t="s">
        <v>1841</v>
      </c>
      <c r="C1169" s="41" t="s">
        <v>1986</v>
      </c>
      <c r="D1169" s="41" t="s">
        <v>1987</v>
      </c>
      <c r="E1169" s="40" t="s">
        <v>93</v>
      </c>
      <c r="F1169" s="761"/>
      <c r="G1169" s="150"/>
      <c r="H1169" s="150"/>
      <c r="I1169" s="7" t="s">
        <v>12</v>
      </c>
      <c r="J1169" s="41" t="s">
        <v>1988</v>
      </c>
      <c r="K1169" s="40"/>
    </row>
    <row r="1170" spans="1:12" ht="21.95" customHeight="1" x14ac:dyDescent="0.5">
      <c r="A1170" s="40"/>
      <c r="B1170" s="44"/>
      <c r="C1170" s="41" t="s">
        <v>1989</v>
      </c>
      <c r="D1170" s="41"/>
      <c r="E1170" s="760"/>
      <c r="F1170" s="761"/>
      <c r="G1170" s="150"/>
      <c r="H1170" s="150"/>
      <c r="I1170" s="44"/>
      <c r="J1170" s="41"/>
      <c r="K1170" s="40"/>
    </row>
    <row r="1171" spans="1:12" ht="21.95" customHeight="1" x14ac:dyDescent="0.5">
      <c r="A1171" s="48"/>
      <c r="B1171" s="55"/>
      <c r="C1171" s="49"/>
      <c r="D1171" s="55"/>
      <c r="E1171" s="762"/>
      <c r="F1171" s="751"/>
      <c r="G1171" s="493"/>
      <c r="H1171" s="493"/>
      <c r="I1171" s="55"/>
      <c r="J1171" s="49"/>
      <c r="K1171" s="48"/>
    </row>
    <row r="1172" spans="1:12" ht="21.95" customHeight="1" x14ac:dyDescent="0.5">
      <c r="A1172" s="121">
        <v>8</v>
      </c>
      <c r="B1172" s="7" t="s">
        <v>613</v>
      </c>
      <c r="C1172" s="7" t="s">
        <v>1414</v>
      </c>
      <c r="D1172" s="7" t="s">
        <v>1454</v>
      </c>
      <c r="E1172" s="117">
        <v>10000</v>
      </c>
      <c r="F1172" s="40"/>
      <c r="G1172" s="40"/>
      <c r="H1172" s="58"/>
      <c r="I1172" s="9" t="s">
        <v>11</v>
      </c>
      <c r="J1172" s="7" t="s">
        <v>481</v>
      </c>
      <c r="K1172" s="40" t="s">
        <v>450</v>
      </c>
    </row>
    <row r="1173" spans="1:12" ht="21.95" customHeight="1" x14ac:dyDescent="0.5">
      <c r="A1173" s="275"/>
      <c r="B1173" s="8"/>
      <c r="C1173" s="8" t="s">
        <v>1415</v>
      </c>
      <c r="D1173" s="8" t="s">
        <v>1453</v>
      </c>
      <c r="E1173" s="650" t="s">
        <v>93</v>
      </c>
      <c r="F1173" s="48"/>
      <c r="G1173" s="48"/>
      <c r="H1173" s="92"/>
      <c r="I1173" s="7" t="s">
        <v>12</v>
      </c>
      <c r="J1173" s="8" t="s">
        <v>132</v>
      </c>
      <c r="K1173" s="48" t="s">
        <v>451</v>
      </c>
    </row>
    <row r="1174" spans="1:12" ht="21.95" customHeight="1" x14ac:dyDescent="0.5">
      <c r="A1174" s="827" t="s">
        <v>2738</v>
      </c>
      <c r="B1174" s="827"/>
      <c r="C1174" s="827"/>
      <c r="D1174" s="827"/>
      <c r="E1174" s="827"/>
      <c r="F1174" s="827"/>
      <c r="G1174" s="827"/>
      <c r="H1174" s="827"/>
      <c r="I1174" s="827"/>
      <c r="J1174" s="856" t="s">
        <v>2737</v>
      </c>
      <c r="K1174" s="856"/>
      <c r="L1174" s="856"/>
    </row>
    <row r="1175" spans="1:12" ht="21.95" customHeight="1" x14ac:dyDescent="0.5">
      <c r="J1175" s="908"/>
      <c r="K1175" s="908"/>
    </row>
  </sheetData>
  <mergeCells count="172">
    <mergeCell ref="A715:K715"/>
    <mergeCell ref="A716:K716"/>
    <mergeCell ref="A670:K670"/>
    <mergeCell ref="A1061:K1061"/>
    <mergeCell ref="A1038:K1038"/>
    <mergeCell ref="A1084:K1084"/>
    <mergeCell ref="A1107:K1107"/>
    <mergeCell ref="A1130:K1130"/>
    <mergeCell ref="J964:J965"/>
    <mergeCell ref="A940:A941"/>
    <mergeCell ref="B940:B941"/>
    <mergeCell ref="C940:C941"/>
    <mergeCell ref="A951:A952"/>
    <mergeCell ref="B951:B952"/>
    <mergeCell ref="C905:C906"/>
    <mergeCell ref="D905:D906"/>
    <mergeCell ref="J905:J906"/>
    <mergeCell ref="A881:A884"/>
    <mergeCell ref="B881:B884"/>
    <mergeCell ref="C881:C884"/>
    <mergeCell ref="D881:D884"/>
    <mergeCell ref="J881:J884"/>
    <mergeCell ref="A892:A893"/>
    <mergeCell ref="B892:B893"/>
    <mergeCell ref="A623:K623"/>
    <mergeCell ref="A624:K624"/>
    <mergeCell ref="A117:K117"/>
    <mergeCell ref="A162:K162"/>
    <mergeCell ref="A163:K163"/>
    <mergeCell ref="A209:K209"/>
    <mergeCell ref="A232:K232"/>
    <mergeCell ref="A231:K231"/>
    <mergeCell ref="A1060:K1060"/>
    <mergeCell ref="A508:K508"/>
    <mergeCell ref="A739:K739"/>
    <mergeCell ref="A761:K761"/>
    <mergeCell ref="A808:K808"/>
    <mergeCell ref="A646:K646"/>
    <mergeCell ref="A647:K647"/>
    <mergeCell ref="A784:K784"/>
    <mergeCell ref="A785:K785"/>
    <mergeCell ref="A762:K762"/>
    <mergeCell ref="A854:K854"/>
    <mergeCell ref="D936:D937"/>
    <mergeCell ref="J936:J937"/>
    <mergeCell ref="B936:B937"/>
    <mergeCell ref="C936:C937"/>
    <mergeCell ref="A693:K693"/>
    <mergeCell ref="A438:K438"/>
    <mergeCell ref="A486:K486"/>
    <mergeCell ref="A463:K463"/>
    <mergeCell ref="A531:K531"/>
    <mergeCell ref="A509:K509"/>
    <mergeCell ref="A532:K532"/>
    <mergeCell ref="A555:K555"/>
    <mergeCell ref="A578:K578"/>
    <mergeCell ref="A601:K601"/>
    <mergeCell ref="A301:K301"/>
    <mergeCell ref="A324:K324"/>
    <mergeCell ref="A370:K370"/>
    <mergeCell ref="A254:K254"/>
    <mergeCell ref="A255:K255"/>
    <mergeCell ref="A300:K300"/>
    <mergeCell ref="A278:K278"/>
    <mergeCell ref="A347:K347"/>
    <mergeCell ref="A393:K393"/>
    <mergeCell ref="A346:K346"/>
    <mergeCell ref="C892:C893"/>
    <mergeCell ref="D892:D893"/>
    <mergeCell ref="J892:J893"/>
    <mergeCell ref="A896:A897"/>
    <mergeCell ref="B896:B897"/>
    <mergeCell ref="C896:C897"/>
    <mergeCell ref="D896:D897"/>
    <mergeCell ref="J896:J897"/>
    <mergeCell ref="A905:A906"/>
    <mergeCell ref="B905:B906"/>
    <mergeCell ref="A831:K831"/>
    <mergeCell ref="A1:K1"/>
    <mergeCell ref="A94:K94"/>
    <mergeCell ref="C727:C728"/>
    <mergeCell ref="J727:J728"/>
    <mergeCell ref="A866:A867"/>
    <mergeCell ref="B866:B867"/>
    <mergeCell ref="C866:C867"/>
    <mergeCell ref="D866:D867"/>
    <mergeCell ref="A24:K24"/>
    <mergeCell ref="A25:K25"/>
    <mergeCell ref="A47:K47"/>
    <mergeCell ref="A70:K70"/>
    <mergeCell ref="A71:K71"/>
    <mergeCell ref="A140:K140"/>
    <mergeCell ref="A186:K186"/>
    <mergeCell ref="A692:K692"/>
    <mergeCell ref="A439:K439"/>
    <mergeCell ref="A93:K93"/>
    <mergeCell ref="A139:K139"/>
    <mergeCell ref="A185:K185"/>
    <mergeCell ref="A277:K277"/>
    <mergeCell ref="A416:K416"/>
    <mergeCell ref="A415:K415"/>
    <mergeCell ref="A910:A911"/>
    <mergeCell ref="B910:B911"/>
    <mergeCell ref="C910:C911"/>
    <mergeCell ref="D910:D911"/>
    <mergeCell ref="J910:J911"/>
    <mergeCell ref="A914:A915"/>
    <mergeCell ref="B914:B915"/>
    <mergeCell ref="C914:C915"/>
    <mergeCell ref="D914:D915"/>
    <mergeCell ref="J914:J915"/>
    <mergeCell ref="D928:D929"/>
    <mergeCell ref="J928:J929"/>
    <mergeCell ref="K985:K986"/>
    <mergeCell ref="C955:C956"/>
    <mergeCell ref="D955:D956"/>
    <mergeCell ref="J955:J956"/>
    <mergeCell ref="B985:B986"/>
    <mergeCell ref="C985:C986"/>
    <mergeCell ref="D985:D986"/>
    <mergeCell ref="J985:J986"/>
    <mergeCell ref="B980:B981"/>
    <mergeCell ref="C980:C981"/>
    <mergeCell ref="B959:B960"/>
    <mergeCell ref="C959:C960"/>
    <mergeCell ref="D959:D960"/>
    <mergeCell ref="J959:J960"/>
    <mergeCell ref="B974:B975"/>
    <mergeCell ref="C974:C975"/>
    <mergeCell ref="D940:D941"/>
    <mergeCell ref="J940:J941"/>
    <mergeCell ref="C951:C952"/>
    <mergeCell ref="D951:D952"/>
    <mergeCell ref="J951:J952"/>
    <mergeCell ref="K1019:K1020"/>
    <mergeCell ref="B1000:B1001"/>
    <mergeCell ref="C1000:C1001"/>
    <mergeCell ref="D1000:D1001"/>
    <mergeCell ref="J1000:J1001"/>
    <mergeCell ref="K1000:K1001"/>
    <mergeCell ref="K996:K997"/>
    <mergeCell ref="K1007:K1008"/>
    <mergeCell ref="J988:J989"/>
    <mergeCell ref="K988:K989"/>
    <mergeCell ref="K1011:K1012"/>
    <mergeCell ref="B988:B989"/>
    <mergeCell ref="C988:C989"/>
    <mergeCell ref="D988:D989"/>
    <mergeCell ref="A877:K877"/>
    <mergeCell ref="A901:K901"/>
    <mergeCell ref="A924:K924"/>
    <mergeCell ref="A947:K947"/>
    <mergeCell ref="A970:K970"/>
    <mergeCell ref="A992:K992"/>
    <mergeCell ref="A1015:K1015"/>
    <mergeCell ref="A955:A956"/>
    <mergeCell ref="B955:B956"/>
    <mergeCell ref="D974:D975"/>
    <mergeCell ref="J974:J975"/>
    <mergeCell ref="B964:B965"/>
    <mergeCell ref="C964:C965"/>
    <mergeCell ref="D964:D965"/>
    <mergeCell ref="D980:D981"/>
    <mergeCell ref="J980:J981"/>
    <mergeCell ref="A959:A960"/>
    <mergeCell ref="A974:A975"/>
    <mergeCell ref="B932:B934"/>
    <mergeCell ref="C932:C934"/>
    <mergeCell ref="D932:D934"/>
    <mergeCell ref="J932:J934"/>
    <mergeCell ref="B928:B929"/>
    <mergeCell ref="C928:C929"/>
  </mergeCells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Y125"/>
  <sheetViews>
    <sheetView view="pageLayout" topLeftCell="A103" zoomScaleNormal="100" zoomScaleSheetLayoutView="100" workbookViewId="0">
      <selection activeCell="M77" sqref="M77"/>
    </sheetView>
  </sheetViews>
  <sheetFormatPr defaultColWidth="9.140625" defaultRowHeight="21.95" customHeight="1" x14ac:dyDescent="0.55000000000000004"/>
  <cols>
    <col min="1" max="1" width="3.7109375" style="257" customWidth="1"/>
    <col min="2" max="2" width="23.5703125" style="252" customWidth="1"/>
    <col min="3" max="3" width="23.140625" style="252" customWidth="1"/>
    <col min="4" max="4" width="20.85546875" style="252" customWidth="1"/>
    <col min="5" max="5" width="10.42578125" style="253" customWidth="1"/>
    <col min="6" max="6" width="0.140625" style="253" hidden="1" customWidth="1"/>
    <col min="7" max="7" width="9.85546875" style="253" customWidth="1"/>
    <col min="8" max="8" width="10.42578125" style="253" customWidth="1"/>
    <col min="9" max="9" width="10.7109375" style="253" customWidth="1"/>
    <col min="10" max="10" width="22.42578125" style="252" customWidth="1"/>
    <col min="11" max="11" width="12.7109375" style="252" hidden="1" customWidth="1"/>
    <col min="12" max="12" width="10.7109375" style="252" customWidth="1"/>
    <col min="13" max="13" width="12.28515625" style="252" customWidth="1"/>
    <col min="14" max="14" width="11.85546875" style="252" customWidth="1"/>
    <col min="15" max="15" width="9.140625" style="252"/>
    <col min="16" max="16" width="12.5703125" style="252" customWidth="1"/>
    <col min="17" max="17" width="9.140625" style="252"/>
    <col min="18" max="18" width="11" style="252" bestFit="1" customWidth="1"/>
    <col min="19" max="16384" width="9.140625" style="252"/>
  </cols>
  <sheetData>
    <row r="1" spans="1:15" ht="21.95" customHeight="1" x14ac:dyDescent="0.55000000000000004">
      <c r="A1" s="839" t="s">
        <v>2801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</row>
    <row r="2" spans="1:15" ht="21.95" customHeight="1" x14ac:dyDescent="0.55000000000000004">
      <c r="A2" s="857" t="s">
        <v>84</v>
      </c>
      <c r="B2" s="1"/>
      <c r="C2" s="871"/>
      <c r="D2" s="871"/>
      <c r="E2" s="235"/>
      <c r="F2" s="235"/>
      <c r="G2" s="235"/>
      <c r="H2" s="235"/>
      <c r="I2" s="235"/>
      <c r="J2" s="235"/>
      <c r="K2" s="235"/>
      <c r="L2" s="235"/>
      <c r="M2" s="254"/>
    </row>
    <row r="3" spans="1:15" ht="21.95" customHeight="1" x14ac:dyDescent="0.55000000000000004">
      <c r="A3" s="857" t="s">
        <v>90</v>
      </c>
      <c r="B3" s="1"/>
      <c r="C3" s="871"/>
      <c r="D3" s="871"/>
      <c r="E3" s="857"/>
      <c r="F3" s="857"/>
      <c r="G3" s="857"/>
      <c r="H3" s="857"/>
      <c r="I3" s="857"/>
      <c r="J3" s="857"/>
      <c r="K3" s="857"/>
      <c r="L3" s="857"/>
      <c r="M3" s="254"/>
    </row>
    <row r="4" spans="1:15" ht="21.95" customHeight="1" x14ac:dyDescent="0.55000000000000004">
      <c r="A4" s="857" t="s">
        <v>83</v>
      </c>
      <c r="B4" s="1"/>
      <c r="C4" s="857"/>
      <c r="D4" s="857"/>
      <c r="E4" s="6"/>
      <c r="F4" s="5"/>
      <c r="G4" s="5"/>
      <c r="H4" s="5"/>
      <c r="I4" s="5"/>
      <c r="J4" s="857"/>
      <c r="K4" s="857"/>
      <c r="L4" s="857"/>
      <c r="M4" s="254"/>
    </row>
    <row r="5" spans="1:15" s="435" customFormat="1" ht="21.95" customHeight="1" x14ac:dyDescent="0.55000000000000004">
      <c r="A5" s="28" t="s">
        <v>36</v>
      </c>
      <c r="B5" s="28"/>
      <c r="C5" s="28"/>
      <c r="D5" s="28"/>
      <c r="E5" s="28"/>
      <c r="F5" s="28"/>
      <c r="G5" s="28"/>
      <c r="H5" s="28"/>
      <c r="I5" s="100"/>
      <c r="J5" s="100"/>
      <c r="K5" s="103"/>
      <c r="L5" s="28"/>
      <c r="M5" s="585"/>
      <c r="O5" s="585"/>
    </row>
    <row r="6" spans="1:15" ht="21.95" customHeight="1" x14ac:dyDescent="0.55000000000000004">
      <c r="A6" s="842"/>
      <c r="B6" s="11"/>
      <c r="C6" s="11"/>
      <c r="D6" s="31" t="s">
        <v>63</v>
      </c>
      <c r="E6" s="12" t="s">
        <v>73</v>
      </c>
      <c r="F6" s="13"/>
      <c r="G6" s="13"/>
      <c r="H6" s="14"/>
      <c r="I6" s="16" t="s">
        <v>75</v>
      </c>
      <c r="J6" s="31" t="s">
        <v>65</v>
      </c>
      <c r="K6" s="15" t="s">
        <v>67</v>
      </c>
      <c r="L6" s="31" t="s">
        <v>69</v>
      </c>
      <c r="M6" s="586">
        <f>E9+E13+E18+E29</f>
        <v>160000</v>
      </c>
      <c r="N6" s="252">
        <v>4</v>
      </c>
    </row>
    <row r="7" spans="1:15" ht="21.95" customHeight="1" x14ac:dyDescent="0.55000000000000004">
      <c r="A7" s="843" t="s">
        <v>61</v>
      </c>
      <c r="B7" s="843" t="s">
        <v>12</v>
      </c>
      <c r="C7" s="843" t="s">
        <v>62</v>
      </c>
      <c r="D7" s="2" t="s">
        <v>64</v>
      </c>
      <c r="E7" s="16">
        <v>2560</v>
      </c>
      <c r="F7" s="16"/>
      <c r="G7" s="16">
        <v>2561</v>
      </c>
      <c r="H7" s="16">
        <v>2562</v>
      </c>
      <c r="I7" s="26" t="s">
        <v>76</v>
      </c>
      <c r="J7" s="2" t="s">
        <v>66</v>
      </c>
      <c r="K7" s="17" t="s">
        <v>68</v>
      </c>
      <c r="L7" s="2" t="s">
        <v>70</v>
      </c>
      <c r="M7" s="250"/>
    </row>
    <row r="8" spans="1:15" ht="21.95" customHeight="1" x14ac:dyDescent="0.55000000000000004">
      <c r="A8" s="844"/>
      <c r="B8" s="18"/>
      <c r="C8" s="18"/>
      <c r="D8" s="3"/>
      <c r="E8" s="19" t="s">
        <v>9</v>
      </c>
      <c r="F8" s="19"/>
      <c r="G8" s="19" t="s">
        <v>9</v>
      </c>
      <c r="H8" s="238" t="s">
        <v>9</v>
      </c>
      <c r="I8" s="19"/>
      <c r="J8" s="20"/>
      <c r="K8" s="20"/>
      <c r="L8" s="20"/>
      <c r="M8" s="289"/>
    </row>
    <row r="9" spans="1:15" s="258" customFormat="1" ht="21.95" customHeight="1" x14ac:dyDescent="0.55000000000000004">
      <c r="A9" s="122">
        <v>1</v>
      </c>
      <c r="B9" s="43" t="s">
        <v>118</v>
      </c>
      <c r="C9" s="43" t="s">
        <v>258</v>
      </c>
      <c r="D9" s="43" t="s">
        <v>98</v>
      </c>
      <c r="E9" s="872">
        <v>50000</v>
      </c>
      <c r="F9" s="873"/>
      <c r="G9" s="873"/>
      <c r="H9" s="874"/>
      <c r="I9" s="7" t="s">
        <v>11</v>
      </c>
      <c r="J9" s="43" t="s">
        <v>2793</v>
      </c>
      <c r="K9" s="875"/>
      <c r="L9" s="41" t="s">
        <v>450</v>
      </c>
      <c r="M9" s="289"/>
      <c r="N9" s="249"/>
    </row>
    <row r="10" spans="1:15" s="258" customFormat="1" ht="21.95" customHeight="1" x14ac:dyDescent="0.55000000000000004">
      <c r="A10" s="66"/>
      <c r="B10" s="41" t="s">
        <v>119</v>
      </c>
      <c r="C10" s="41" t="s">
        <v>259</v>
      </c>
      <c r="D10" s="41"/>
      <c r="E10" s="138" t="s">
        <v>93</v>
      </c>
      <c r="F10" s="125"/>
      <c r="G10" s="125"/>
      <c r="H10" s="874"/>
      <c r="I10" s="7" t="s">
        <v>12</v>
      </c>
      <c r="J10" s="41" t="s">
        <v>260</v>
      </c>
      <c r="K10" s="875"/>
      <c r="L10" s="41" t="s">
        <v>451</v>
      </c>
      <c r="M10" s="289"/>
      <c r="N10" s="249"/>
    </row>
    <row r="11" spans="1:15" s="258" customFormat="1" ht="21.95" customHeight="1" x14ac:dyDescent="0.55000000000000004">
      <c r="A11" s="66"/>
      <c r="B11" s="41"/>
      <c r="C11" s="41" t="s">
        <v>102</v>
      </c>
      <c r="D11" s="41"/>
      <c r="E11" s="138"/>
      <c r="F11" s="125"/>
      <c r="G11" s="125"/>
      <c r="H11" s="874"/>
      <c r="I11" s="876"/>
      <c r="J11" s="41" t="s">
        <v>104</v>
      </c>
      <c r="K11" s="875"/>
      <c r="L11" s="313"/>
      <c r="M11" s="289"/>
      <c r="N11" s="249"/>
    </row>
    <row r="12" spans="1:15" s="258" customFormat="1" ht="21.95" customHeight="1" x14ac:dyDescent="0.55000000000000004">
      <c r="A12" s="548"/>
      <c r="B12" s="49"/>
      <c r="C12" s="49"/>
      <c r="D12" s="49"/>
      <c r="E12" s="139"/>
      <c r="F12" s="126"/>
      <c r="G12" s="125"/>
      <c r="H12" s="874"/>
      <c r="I12" s="884"/>
      <c r="J12" s="49"/>
      <c r="K12" s="875"/>
      <c r="L12" s="432"/>
      <c r="M12" s="289"/>
      <c r="N12" s="249"/>
    </row>
    <row r="13" spans="1:15" s="258" customFormat="1" ht="21.95" customHeight="1" x14ac:dyDescent="0.55000000000000004">
      <c r="A13" s="122">
        <v>2</v>
      </c>
      <c r="B13" s="43" t="s">
        <v>1555</v>
      </c>
      <c r="C13" s="43" t="s">
        <v>261</v>
      </c>
      <c r="D13" s="43" t="s">
        <v>120</v>
      </c>
      <c r="E13" s="877">
        <v>10000</v>
      </c>
      <c r="F13" s="572"/>
      <c r="G13" s="572"/>
      <c r="H13" s="878"/>
      <c r="I13" s="7" t="s">
        <v>11</v>
      </c>
      <c r="J13" s="43" t="s">
        <v>121</v>
      </c>
      <c r="K13" s="875"/>
      <c r="L13" s="41" t="s">
        <v>450</v>
      </c>
      <c r="M13" s="289"/>
      <c r="N13" s="249"/>
    </row>
    <row r="14" spans="1:15" s="258" customFormat="1" ht="21.95" customHeight="1" x14ac:dyDescent="0.55000000000000004">
      <c r="A14" s="66"/>
      <c r="B14" s="41" t="s">
        <v>1554</v>
      </c>
      <c r="C14" s="41" t="s">
        <v>262</v>
      </c>
      <c r="D14" s="41" t="s">
        <v>122</v>
      </c>
      <c r="E14" s="879" t="s">
        <v>93</v>
      </c>
      <c r="F14" s="68"/>
      <c r="G14" s="68"/>
      <c r="H14" s="880"/>
      <c r="I14" s="7" t="s">
        <v>12</v>
      </c>
      <c r="J14" s="41" t="s">
        <v>123</v>
      </c>
      <c r="K14" s="875"/>
      <c r="L14" s="41" t="s">
        <v>451</v>
      </c>
      <c r="M14" s="289"/>
      <c r="N14" s="249"/>
    </row>
    <row r="15" spans="1:15" s="258" customFormat="1" ht="21.95" customHeight="1" x14ac:dyDescent="0.55000000000000004">
      <c r="A15" s="66"/>
      <c r="B15" s="41"/>
      <c r="C15" s="41" t="s">
        <v>263</v>
      </c>
      <c r="D15" s="41"/>
      <c r="E15" s="881"/>
      <c r="F15" s="882"/>
      <c r="G15" s="882"/>
      <c r="H15" s="880"/>
      <c r="I15" s="876"/>
      <c r="J15" s="41" t="s">
        <v>124</v>
      </c>
      <c r="K15" s="875"/>
      <c r="L15" s="313"/>
      <c r="M15" s="289"/>
      <c r="N15" s="249"/>
    </row>
    <row r="16" spans="1:15" s="258" customFormat="1" ht="21.95" customHeight="1" x14ac:dyDescent="0.55000000000000004">
      <c r="A16" s="66"/>
      <c r="B16" s="41"/>
      <c r="C16" s="41" t="s">
        <v>264</v>
      </c>
      <c r="D16" s="41"/>
      <c r="E16" s="881"/>
      <c r="F16" s="882"/>
      <c r="G16" s="882"/>
      <c r="H16" s="880"/>
      <c r="I16" s="876"/>
      <c r="J16" s="41"/>
      <c r="K16" s="875"/>
      <c r="L16" s="313"/>
      <c r="M16" s="289"/>
      <c r="N16" s="249"/>
    </row>
    <row r="17" spans="1:14" s="258" customFormat="1" ht="21.95" customHeight="1" x14ac:dyDescent="0.55000000000000004">
      <c r="A17" s="48"/>
      <c r="B17" s="49"/>
      <c r="C17" s="49"/>
      <c r="D17" s="49"/>
      <c r="E17" s="139"/>
      <c r="F17" s="126"/>
      <c r="G17" s="126"/>
      <c r="H17" s="883"/>
      <c r="I17" s="884"/>
      <c r="J17" s="49"/>
      <c r="K17" s="875"/>
      <c r="L17" s="432"/>
      <c r="M17" s="289"/>
      <c r="N17" s="249"/>
    </row>
    <row r="18" spans="1:14" s="296" customFormat="1" ht="21.95" customHeight="1" x14ac:dyDescent="0.55000000000000004">
      <c r="A18" s="122">
        <v>3</v>
      </c>
      <c r="B18" s="313" t="s">
        <v>463</v>
      </c>
      <c r="C18" s="41" t="s">
        <v>464</v>
      </c>
      <c r="D18" s="313" t="s">
        <v>102</v>
      </c>
      <c r="E18" s="315">
        <v>50000</v>
      </c>
      <c r="F18" s="311"/>
      <c r="G18" s="42"/>
      <c r="H18" s="885"/>
      <c r="I18" s="7" t="s">
        <v>11</v>
      </c>
      <c r="J18" s="313" t="s">
        <v>466</v>
      </c>
      <c r="K18" s="875"/>
      <c r="L18" s="41" t="s">
        <v>450</v>
      </c>
      <c r="M18" s="289"/>
      <c r="N18" s="297"/>
    </row>
    <row r="19" spans="1:14" s="296" customFormat="1" ht="21.95" customHeight="1" x14ac:dyDescent="0.55000000000000004">
      <c r="A19" s="40"/>
      <c r="B19" s="313" t="s">
        <v>1557</v>
      </c>
      <c r="C19" s="313" t="s">
        <v>1556</v>
      </c>
      <c r="D19" s="313"/>
      <c r="E19" s="314" t="s">
        <v>93</v>
      </c>
      <c r="F19" s="40"/>
      <c r="G19" s="40"/>
      <c r="H19" s="885"/>
      <c r="I19" s="7" t="s">
        <v>12</v>
      </c>
      <c r="J19" s="313" t="s">
        <v>1560</v>
      </c>
      <c r="K19" s="875"/>
      <c r="L19" s="41" t="s">
        <v>451</v>
      </c>
      <c r="M19" s="289"/>
      <c r="N19" s="297"/>
    </row>
    <row r="20" spans="1:14" s="296" customFormat="1" ht="21.95" customHeight="1" x14ac:dyDescent="0.55000000000000004">
      <c r="A20" s="40"/>
      <c r="B20" s="313" t="s">
        <v>2256</v>
      </c>
      <c r="C20" s="313" t="s">
        <v>1558</v>
      </c>
      <c r="D20" s="313"/>
      <c r="E20" s="739"/>
      <c r="F20" s="40"/>
      <c r="G20" s="40"/>
      <c r="H20" s="885"/>
      <c r="I20" s="886"/>
      <c r="J20" s="313" t="s">
        <v>1561</v>
      </c>
      <c r="K20" s="875"/>
      <c r="L20" s="313"/>
      <c r="M20" s="289"/>
      <c r="N20" s="297"/>
    </row>
    <row r="21" spans="1:14" s="258" customFormat="1" ht="21.95" customHeight="1" x14ac:dyDescent="0.55000000000000004">
      <c r="A21" s="41"/>
      <c r="B21" s="313"/>
      <c r="C21" s="313" t="s">
        <v>1559</v>
      </c>
      <c r="D21" s="313"/>
      <c r="E21" s="739"/>
      <c r="F21" s="41"/>
      <c r="G21" s="41"/>
      <c r="H21" s="874"/>
      <c r="I21" s="876"/>
      <c r="J21" s="313"/>
      <c r="K21" s="875"/>
      <c r="L21" s="313"/>
      <c r="M21" s="289"/>
      <c r="N21" s="249"/>
    </row>
    <row r="22" spans="1:14" s="258" customFormat="1" ht="21.95" customHeight="1" x14ac:dyDescent="0.55000000000000004">
      <c r="A22" s="48"/>
      <c r="B22" s="432"/>
      <c r="C22" s="432" t="s">
        <v>465</v>
      </c>
      <c r="D22" s="432"/>
      <c r="E22" s="433"/>
      <c r="F22" s="887"/>
      <c r="G22" s="49"/>
      <c r="H22" s="883"/>
      <c r="I22" s="884"/>
      <c r="J22" s="432"/>
      <c r="K22" s="888"/>
      <c r="L22" s="432"/>
      <c r="M22" s="289"/>
      <c r="N22" s="249"/>
    </row>
    <row r="23" spans="1:14" s="258" customFormat="1" ht="21.95" customHeight="1" x14ac:dyDescent="0.55000000000000004">
      <c r="A23" s="957" t="s">
        <v>2794</v>
      </c>
      <c r="B23" s="957"/>
      <c r="C23" s="957"/>
      <c r="D23" s="957"/>
      <c r="E23" s="957"/>
      <c r="F23" s="957"/>
      <c r="G23" s="957"/>
      <c r="H23" s="957"/>
      <c r="I23" s="957"/>
      <c r="J23" s="957"/>
      <c r="K23" s="957"/>
      <c r="L23" s="957"/>
      <c r="M23" s="289"/>
      <c r="N23" s="249"/>
    </row>
    <row r="24" spans="1:14" ht="21.95" customHeight="1" x14ac:dyDescent="0.55000000000000004">
      <c r="A24" s="6"/>
      <c r="B24" s="1"/>
      <c r="C24" s="1"/>
      <c r="D24" s="1"/>
      <c r="E24" s="32"/>
      <c r="F24" s="32"/>
      <c r="G24" s="32"/>
      <c r="H24" s="32"/>
      <c r="I24" s="32"/>
      <c r="J24" s="1"/>
      <c r="K24" s="1"/>
      <c r="L24" s="1"/>
    </row>
    <row r="25" spans="1:14" ht="21.95" customHeight="1" x14ac:dyDescent="0.55000000000000004">
      <c r="A25" s="839" t="s">
        <v>2802</v>
      </c>
      <c r="B25" s="839"/>
      <c r="C25" s="839"/>
      <c r="D25" s="839"/>
      <c r="E25" s="839"/>
      <c r="F25" s="839"/>
      <c r="G25" s="839"/>
      <c r="H25" s="839"/>
      <c r="I25" s="839"/>
      <c r="J25" s="839"/>
      <c r="K25" s="839"/>
      <c r="L25" s="839"/>
    </row>
    <row r="26" spans="1:14" ht="21.95" customHeight="1" x14ac:dyDescent="0.55000000000000004">
      <c r="A26" s="842"/>
      <c r="B26" s="11"/>
      <c r="C26" s="11"/>
      <c r="D26" s="31" t="s">
        <v>63</v>
      </c>
      <c r="E26" s="12" t="s">
        <v>73</v>
      </c>
      <c r="F26" s="13"/>
      <c r="G26" s="13"/>
      <c r="H26" s="14"/>
      <c r="I26" s="16" t="s">
        <v>75</v>
      </c>
      <c r="J26" s="31" t="s">
        <v>65</v>
      </c>
      <c r="K26" s="15" t="s">
        <v>67</v>
      </c>
      <c r="L26" s="31" t="s">
        <v>69</v>
      </c>
    </row>
    <row r="27" spans="1:14" ht="21.95" customHeight="1" x14ac:dyDescent="0.55000000000000004">
      <c r="A27" s="843" t="s">
        <v>61</v>
      </c>
      <c r="B27" s="843" t="s">
        <v>12</v>
      </c>
      <c r="C27" s="843" t="s">
        <v>62</v>
      </c>
      <c r="D27" s="2" t="s">
        <v>64</v>
      </c>
      <c r="E27" s="16">
        <v>2560</v>
      </c>
      <c r="F27" s="16"/>
      <c r="G27" s="16">
        <v>2561</v>
      </c>
      <c r="H27" s="16">
        <v>2562</v>
      </c>
      <c r="I27" s="26" t="s">
        <v>76</v>
      </c>
      <c r="J27" s="2" t="s">
        <v>66</v>
      </c>
      <c r="K27" s="17" t="s">
        <v>68</v>
      </c>
      <c r="L27" s="2" t="s">
        <v>70</v>
      </c>
    </row>
    <row r="28" spans="1:14" ht="21.95" customHeight="1" x14ac:dyDescent="0.55000000000000004">
      <c r="A28" s="844"/>
      <c r="B28" s="18"/>
      <c r="C28" s="18"/>
      <c r="D28" s="3"/>
      <c r="E28" s="19" t="s">
        <v>9</v>
      </c>
      <c r="F28" s="19"/>
      <c r="G28" s="19" t="s">
        <v>9</v>
      </c>
      <c r="H28" s="238" t="s">
        <v>9</v>
      </c>
      <c r="I28" s="19"/>
      <c r="J28" s="20"/>
      <c r="K28" s="20"/>
      <c r="L28" s="20"/>
    </row>
    <row r="29" spans="1:14" s="258" customFormat="1" ht="21.95" customHeight="1" x14ac:dyDescent="0.55000000000000004">
      <c r="A29" s="567">
        <v>4</v>
      </c>
      <c r="B29" s="41" t="s">
        <v>1567</v>
      </c>
      <c r="C29" s="943" t="s">
        <v>720</v>
      </c>
      <c r="D29" s="943" t="s">
        <v>721</v>
      </c>
      <c r="E29" s="554">
        <v>50000</v>
      </c>
      <c r="F29" s="554">
        <v>50000</v>
      </c>
      <c r="G29" s="554"/>
      <c r="H29" s="943"/>
      <c r="I29" s="7" t="s">
        <v>11</v>
      </c>
      <c r="J29" s="43" t="s">
        <v>1569</v>
      </c>
      <c r="K29" s="889"/>
      <c r="L29" s="122" t="s">
        <v>922</v>
      </c>
      <c r="M29" s="289"/>
      <c r="N29" s="249"/>
    </row>
    <row r="30" spans="1:14" s="258" customFormat="1" ht="21.95" customHeight="1" x14ac:dyDescent="0.55000000000000004">
      <c r="A30" s="567"/>
      <c r="B30" s="41" t="s">
        <v>1568</v>
      </c>
      <c r="C30" s="944"/>
      <c r="D30" s="944"/>
      <c r="E30" s="555" t="s">
        <v>251</v>
      </c>
      <c r="F30" s="555" t="s">
        <v>251</v>
      </c>
      <c r="G30" s="555"/>
      <c r="H30" s="944"/>
      <c r="I30" s="7" t="s">
        <v>12</v>
      </c>
      <c r="J30" s="41" t="s">
        <v>1570</v>
      </c>
      <c r="K30" s="890"/>
      <c r="L30" s="40" t="s">
        <v>256</v>
      </c>
      <c r="M30" s="289"/>
      <c r="N30" s="249"/>
    </row>
    <row r="31" spans="1:14" s="258" customFormat="1" ht="21.95" customHeight="1" x14ac:dyDescent="0.55000000000000004">
      <c r="A31" s="567"/>
      <c r="B31" s="41"/>
      <c r="C31" s="41" t="s">
        <v>119</v>
      </c>
      <c r="D31" s="41" t="s">
        <v>722</v>
      </c>
      <c r="E31" s="40"/>
      <c r="F31" s="364"/>
      <c r="G31" s="364"/>
      <c r="H31" s="364"/>
      <c r="I31" s="364"/>
      <c r="J31" s="41" t="s">
        <v>1571</v>
      </c>
      <c r="K31" s="890"/>
      <c r="L31" s="41"/>
      <c r="M31" s="289"/>
      <c r="N31" s="249"/>
    </row>
    <row r="32" spans="1:14" s="258" customFormat="1" ht="21.95" customHeight="1" x14ac:dyDescent="0.55000000000000004">
      <c r="A32" s="567"/>
      <c r="B32" s="41"/>
      <c r="C32" s="41" t="s">
        <v>718</v>
      </c>
      <c r="D32" s="41" t="s">
        <v>104</v>
      </c>
      <c r="E32" s="40"/>
      <c r="F32" s="364"/>
      <c r="G32" s="364"/>
      <c r="H32" s="364"/>
      <c r="I32" s="364"/>
      <c r="J32" s="41" t="s">
        <v>1572</v>
      </c>
      <c r="K32" s="890"/>
      <c r="L32" s="41"/>
      <c r="M32" s="289"/>
      <c r="N32" s="249"/>
    </row>
    <row r="33" spans="1:14" s="258" customFormat="1" ht="21.95" customHeight="1" x14ac:dyDescent="0.55000000000000004">
      <c r="A33" s="567"/>
      <c r="B33" s="41"/>
      <c r="C33" s="41"/>
      <c r="D33" s="41"/>
      <c r="E33" s="40"/>
      <c r="F33" s="364"/>
      <c r="G33" s="364"/>
      <c r="H33" s="627"/>
      <c r="I33" s="364"/>
      <c r="J33" s="41"/>
      <c r="K33" s="875"/>
      <c r="L33" s="53"/>
      <c r="M33" s="289"/>
      <c r="N33" s="249"/>
    </row>
    <row r="34" spans="1:14" s="258" customFormat="1" ht="21.95" customHeight="1" x14ac:dyDescent="0.55000000000000004">
      <c r="A34" s="567"/>
      <c r="B34" s="41"/>
      <c r="C34" s="41"/>
      <c r="D34" s="41"/>
      <c r="E34" s="40"/>
      <c r="F34" s="364"/>
      <c r="G34" s="364"/>
      <c r="H34" s="627"/>
      <c r="I34" s="364"/>
      <c r="J34" s="41"/>
      <c r="K34" s="875"/>
      <c r="L34" s="53"/>
      <c r="M34" s="289"/>
      <c r="N34" s="249"/>
    </row>
    <row r="35" spans="1:14" s="258" customFormat="1" ht="21.95" customHeight="1" x14ac:dyDescent="0.55000000000000004">
      <c r="A35" s="567"/>
      <c r="B35" s="41"/>
      <c r="C35" s="41"/>
      <c r="D35" s="41"/>
      <c r="E35" s="40"/>
      <c r="F35" s="364"/>
      <c r="G35" s="364"/>
      <c r="H35" s="627"/>
      <c r="I35" s="364"/>
      <c r="J35" s="41"/>
      <c r="K35" s="875"/>
      <c r="L35" s="53"/>
      <c r="M35" s="289"/>
      <c r="N35" s="249"/>
    </row>
    <row r="36" spans="1:14" s="258" customFormat="1" ht="21.95" customHeight="1" x14ac:dyDescent="0.55000000000000004">
      <c r="A36" s="2"/>
      <c r="B36" s="41"/>
      <c r="C36" s="41"/>
      <c r="D36" s="41"/>
      <c r="E36" s="40"/>
      <c r="F36" s="364"/>
      <c r="G36" s="364"/>
      <c r="H36" s="364"/>
      <c r="I36" s="364"/>
      <c r="J36" s="41"/>
      <c r="K36" s="890"/>
      <c r="L36" s="41"/>
      <c r="M36" s="289"/>
      <c r="N36" s="249"/>
    </row>
    <row r="37" spans="1:14" s="258" customFormat="1" ht="21.95" customHeight="1" x14ac:dyDescent="0.55000000000000004">
      <c r="A37" s="2"/>
      <c r="B37" s="41"/>
      <c r="C37" s="41"/>
      <c r="D37" s="41"/>
      <c r="E37" s="40"/>
      <c r="F37" s="364"/>
      <c r="G37" s="364"/>
      <c r="H37" s="364"/>
      <c r="I37" s="364"/>
      <c r="J37" s="41"/>
      <c r="K37" s="890"/>
      <c r="L37" s="41"/>
      <c r="M37" s="289"/>
      <c r="N37" s="249"/>
    </row>
    <row r="38" spans="1:14" s="258" customFormat="1" ht="21.95" customHeight="1" x14ac:dyDescent="0.55000000000000004">
      <c r="A38" s="2"/>
      <c r="B38" s="41"/>
      <c r="C38" s="41"/>
      <c r="D38" s="41"/>
      <c r="E38" s="40"/>
      <c r="F38" s="364"/>
      <c r="G38" s="364"/>
      <c r="H38" s="364"/>
      <c r="I38" s="364"/>
      <c r="J38" s="41"/>
      <c r="K38" s="890"/>
      <c r="L38" s="41"/>
      <c r="M38" s="289"/>
      <c r="N38" s="249"/>
    </row>
    <row r="39" spans="1:14" s="258" customFormat="1" ht="21.95" customHeight="1" x14ac:dyDescent="0.55000000000000004">
      <c r="A39" s="2"/>
      <c r="B39" s="41"/>
      <c r="C39" s="41"/>
      <c r="D39" s="41"/>
      <c r="E39" s="40"/>
      <c r="F39" s="364"/>
      <c r="G39" s="364"/>
      <c r="H39" s="364"/>
      <c r="I39" s="364"/>
      <c r="J39" s="41"/>
      <c r="K39" s="890"/>
      <c r="L39" s="41"/>
      <c r="M39" s="289"/>
      <c r="N39" s="249"/>
    </row>
    <row r="40" spans="1:14" ht="21.95" customHeight="1" x14ac:dyDescent="0.55000000000000004">
      <c r="A40" s="2"/>
      <c r="B40" s="17"/>
      <c r="C40" s="17"/>
      <c r="D40" s="17"/>
      <c r="E40" s="58"/>
      <c r="F40" s="58"/>
      <c r="G40" s="58"/>
      <c r="H40" s="58"/>
      <c r="I40" s="58"/>
      <c r="J40" s="17"/>
      <c r="K40" s="17"/>
      <c r="L40" s="17"/>
    </row>
    <row r="41" spans="1:14" ht="21.95" customHeight="1" x14ac:dyDescent="0.55000000000000004">
      <c r="A41" s="2"/>
      <c r="B41" s="17"/>
      <c r="C41" s="17"/>
      <c r="D41" s="17"/>
      <c r="E41" s="58"/>
      <c r="F41" s="58"/>
      <c r="G41" s="58"/>
      <c r="H41" s="58"/>
      <c r="I41" s="58"/>
      <c r="J41" s="17"/>
      <c r="K41" s="17"/>
      <c r="L41" s="17"/>
    </row>
    <row r="42" spans="1:14" ht="21.95" customHeight="1" x14ac:dyDescent="0.55000000000000004">
      <c r="A42" s="2"/>
      <c r="B42" s="17"/>
      <c r="C42" s="17"/>
      <c r="D42" s="17"/>
      <c r="E42" s="58"/>
      <c r="F42" s="58"/>
      <c r="G42" s="58"/>
      <c r="H42" s="58"/>
      <c r="I42" s="58"/>
      <c r="J42" s="17"/>
      <c r="K42" s="17"/>
      <c r="L42" s="17"/>
    </row>
    <row r="43" spans="1:14" ht="21.95" customHeight="1" x14ac:dyDescent="0.55000000000000004">
      <c r="A43" s="2"/>
      <c r="B43" s="17"/>
      <c r="C43" s="17"/>
      <c r="D43" s="17"/>
      <c r="E43" s="58"/>
      <c r="F43" s="58"/>
      <c r="G43" s="58"/>
      <c r="H43" s="58"/>
      <c r="I43" s="58"/>
      <c r="J43" s="17"/>
      <c r="K43" s="17"/>
      <c r="L43" s="17"/>
    </row>
    <row r="44" spans="1:14" s="258" customFormat="1" ht="21.95" customHeight="1" x14ac:dyDescent="0.55000000000000004">
      <c r="A44" s="7"/>
      <c r="B44" s="7"/>
      <c r="C44" s="7"/>
      <c r="D44" s="7"/>
      <c r="E44" s="2"/>
      <c r="F44" s="2"/>
      <c r="G44" s="2"/>
      <c r="H44" s="2"/>
      <c r="I44" s="2"/>
      <c r="J44" s="7"/>
      <c r="K44" s="891"/>
      <c r="L44" s="891"/>
      <c r="M44" s="298"/>
      <c r="N44" s="249"/>
    </row>
    <row r="45" spans="1:14" s="258" customFormat="1" ht="21.95" customHeight="1" x14ac:dyDescent="0.55000000000000004">
      <c r="A45" s="8"/>
      <c r="B45" s="8"/>
      <c r="C45" s="8"/>
      <c r="D45" s="8"/>
      <c r="E45" s="3"/>
      <c r="F45" s="3"/>
      <c r="G45" s="3"/>
      <c r="H45" s="3"/>
      <c r="I45" s="3"/>
      <c r="J45" s="8"/>
      <c r="K45" s="892"/>
      <c r="L45" s="892"/>
      <c r="M45" s="298"/>
      <c r="N45" s="249"/>
    </row>
    <row r="46" spans="1:14" s="258" customFormat="1" ht="21.95" customHeight="1" x14ac:dyDescent="0.55000000000000004">
      <c r="A46" s="957" t="s">
        <v>2794</v>
      </c>
      <c r="B46" s="957"/>
      <c r="C46" s="957"/>
      <c r="D46" s="957"/>
      <c r="E46" s="957"/>
      <c r="F46" s="957"/>
      <c r="G46" s="957"/>
      <c r="H46" s="957"/>
      <c r="I46" s="957"/>
      <c r="J46" s="957"/>
      <c r="K46" s="957"/>
      <c r="L46" s="957"/>
      <c r="M46" s="298"/>
      <c r="N46" s="249"/>
    </row>
    <row r="47" spans="1:14" s="258" customFormat="1" ht="21.95" customHeight="1" x14ac:dyDescent="0.55000000000000004">
      <c r="A47" s="10"/>
      <c r="B47" s="10"/>
      <c r="C47" s="10"/>
      <c r="D47" s="10"/>
      <c r="E47" s="850"/>
      <c r="F47" s="850"/>
      <c r="G47" s="850"/>
      <c r="H47" s="850"/>
      <c r="I47" s="850"/>
      <c r="J47" s="10"/>
      <c r="K47" s="893"/>
      <c r="L47" s="893"/>
      <c r="M47" s="298"/>
      <c r="N47" s="249"/>
    </row>
    <row r="48" spans="1:14" s="258" customFormat="1" ht="21.95" customHeight="1" x14ac:dyDescent="0.55000000000000004">
      <c r="A48" s="839" t="s">
        <v>2803</v>
      </c>
      <c r="B48" s="839"/>
      <c r="C48" s="839"/>
      <c r="D48" s="839"/>
      <c r="E48" s="839"/>
      <c r="F48" s="839"/>
      <c r="G48" s="839"/>
      <c r="H48" s="839"/>
      <c r="I48" s="839"/>
      <c r="J48" s="839"/>
      <c r="K48" s="839"/>
      <c r="L48" s="839"/>
      <c r="M48" s="298"/>
      <c r="N48" s="249"/>
    </row>
    <row r="49" spans="1:259" ht="21.95" customHeight="1" x14ac:dyDescent="0.55000000000000004">
      <c r="A49" s="857" t="s">
        <v>84</v>
      </c>
      <c r="B49" s="1"/>
      <c r="C49" s="7"/>
      <c r="D49" s="7"/>
      <c r="E49" s="235"/>
      <c r="F49" s="235"/>
      <c r="G49" s="235"/>
      <c r="H49" s="235"/>
      <c r="I49" s="235"/>
      <c r="J49" s="235"/>
      <c r="K49" s="235"/>
      <c r="L49" s="235"/>
      <c r="M49" s="254"/>
    </row>
    <row r="50" spans="1:259" ht="21.95" customHeight="1" x14ac:dyDescent="0.55000000000000004">
      <c r="A50" s="857" t="s">
        <v>90</v>
      </c>
      <c r="B50" s="1"/>
      <c r="C50" s="7"/>
      <c r="D50" s="30"/>
      <c r="E50" s="857"/>
      <c r="F50" s="857"/>
      <c r="G50" s="857"/>
      <c r="H50" s="857"/>
      <c r="I50" s="857"/>
      <c r="J50" s="857"/>
      <c r="K50" s="857"/>
      <c r="L50" s="857"/>
      <c r="M50" s="254"/>
    </row>
    <row r="51" spans="1:259" ht="21.95" customHeight="1" x14ac:dyDescent="0.55000000000000004">
      <c r="A51" s="857" t="s">
        <v>83</v>
      </c>
      <c r="B51" s="1"/>
      <c r="C51" s="30"/>
      <c r="D51" s="10"/>
      <c r="E51" s="6"/>
      <c r="F51" s="5"/>
      <c r="G51" s="5"/>
      <c r="H51" s="5"/>
      <c r="I51" s="5"/>
      <c r="J51" s="857"/>
      <c r="K51" s="857"/>
      <c r="L51" s="857"/>
      <c r="M51" s="254"/>
    </row>
    <row r="52" spans="1:259" s="435" customFormat="1" ht="21.95" customHeight="1" x14ac:dyDescent="0.55000000000000004">
      <c r="A52" s="27" t="s">
        <v>74</v>
      </c>
      <c r="B52" s="27"/>
      <c r="C52" s="27"/>
      <c r="D52" s="27"/>
      <c r="E52" s="894"/>
      <c r="F52" s="894"/>
      <c r="G52" s="894"/>
      <c r="H52" s="894"/>
      <c r="I52" s="894"/>
      <c r="J52" s="27"/>
      <c r="K52" s="235"/>
      <c r="L52" s="895"/>
      <c r="M52" s="587"/>
      <c r="N52" s="437"/>
      <c r="O52" s="436"/>
      <c r="P52" s="437"/>
      <c r="Q52" s="436">
        <v>4</v>
      </c>
      <c r="R52" s="437" t="e">
        <f>#REF!+#REF!+#REF!+H62</f>
        <v>#REF!</v>
      </c>
      <c r="S52" s="436"/>
    </row>
    <row r="53" spans="1:259" s="258" customFormat="1" ht="21.95" customHeight="1" x14ac:dyDescent="0.55000000000000004">
      <c r="A53" s="928" t="s">
        <v>61</v>
      </c>
      <c r="B53" s="928" t="s">
        <v>12</v>
      </c>
      <c r="C53" s="928" t="s">
        <v>62</v>
      </c>
      <c r="D53" s="31" t="s">
        <v>63</v>
      </c>
      <c r="E53" s="931" t="s">
        <v>3</v>
      </c>
      <c r="F53" s="932"/>
      <c r="G53" s="932"/>
      <c r="H53" s="933"/>
      <c r="I53" s="16" t="s">
        <v>75</v>
      </c>
      <c r="J53" s="31" t="s">
        <v>65</v>
      </c>
      <c r="K53" s="889" t="s">
        <v>67</v>
      </c>
      <c r="L53" s="896"/>
      <c r="M53" s="603">
        <f>E56</f>
        <v>50000</v>
      </c>
      <c r="N53" s="301">
        <v>1</v>
      </c>
      <c r="O53" s="302"/>
      <c r="P53" s="302"/>
      <c r="Q53" s="302"/>
      <c r="R53" s="302"/>
      <c r="S53" s="302"/>
    </row>
    <row r="54" spans="1:259" s="304" customFormat="1" ht="21.95" customHeight="1" x14ac:dyDescent="0.55000000000000004">
      <c r="A54" s="929"/>
      <c r="B54" s="929"/>
      <c r="C54" s="929"/>
      <c r="D54" s="2" t="s">
        <v>64</v>
      </c>
      <c r="E54" s="16">
        <v>2559</v>
      </c>
      <c r="F54" s="16"/>
      <c r="G54" s="16">
        <v>2560</v>
      </c>
      <c r="H54" s="16">
        <v>2561</v>
      </c>
      <c r="I54" s="26" t="s">
        <v>76</v>
      </c>
      <c r="J54" s="2" t="s">
        <v>66</v>
      </c>
      <c r="K54" s="890" t="s">
        <v>68</v>
      </c>
      <c r="L54" s="896"/>
      <c r="M54" s="259"/>
      <c r="N54" s="252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  <c r="BR54" s="303"/>
      <c r="BS54" s="303"/>
      <c r="BT54" s="303"/>
      <c r="BU54" s="303"/>
      <c r="BV54" s="303"/>
      <c r="BW54" s="303"/>
      <c r="BX54" s="303"/>
      <c r="BY54" s="303"/>
      <c r="BZ54" s="303"/>
      <c r="CA54" s="303"/>
      <c r="CB54" s="303"/>
      <c r="CC54" s="303"/>
      <c r="CD54" s="303"/>
      <c r="CE54" s="303"/>
      <c r="CF54" s="303"/>
      <c r="CG54" s="303"/>
      <c r="CH54" s="303"/>
      <c r="CI54" s="303"/>
      <c r="CJ54" s="303"/>
      <c r="CK54" s="303"/>
      <c r="CL54" s="303"/>
      <c r="CM54" s="303"/>
      <c r="CN54" s="303"/>
      <c r="CO54" s="303"/>
      <c r="CP54" s="303"/>
      <c r="CQ54" s="303"/>
      <c r="CR54" s="303"/>
      <c r="CS54" s="303"/>
      <c r="CT54" s="303"/>
      <c r="CU54" s="303"/>
      <c r="CV54" s="303"/>
      <c r="CW54" s="303"/>
      <c r="CX54" s="303"/>
      <c r="CY54" s="303"/>
      <c r="CZ54" s="303"/>
      <c r="DA54" s="303"/>
      <c r="DB54" s="303"/>
      <c r="DC54" s="303"/>
      <c r="DD54" s="303"/>
      <c r="DE54" s="303"/>
      <c r="DF54" s="303"/>
      <c r="DG54" s="303"/>
      <c r="DH54" s="303"/>
      <c r="DI54" s="303"/>
      <c r="DJ54" s="303"/>
      <c r="DK54" s="303"/>
      <c r="DL54" s="303"/>
      <c r="DM54" s="303"/>
      <c r="DN54" s="303"/>
      <c r="DO54" s="303"/>
      <c r="DP54" s="303"/>
      <c r="DQ54" s="303"/>
      <c r="DR54" s="303"/>
      <c r="DS54" s="303"/>
      <c r="DT54" s="303"/>
      <c r="DU54" s="303"/>
      <c r="DV54" s="303"/>
      <c r="DW54" s="303"/>
      <c r="DX54" s="303"/>
      <c r="DY54" s="303"/>
      <c r="DZ54" s="303"/>
      <c r="EA54" s="303"/>
      <c r="EB54" s="303"/>
      <c r="EC54" s="303"/>
      <c r="ED54" s="303"/>
      <c r="EE54" s="303"/>
      <c r="EF54" s="303"/>
      <c r="EG54" s="303"/>
      <c r="EH54" s="303"/>
      <c r="EI54" s="303"/>
      <c r="EJ54" s="303"/>
      <c r="EK54" s="303"/>
      <c r="EL54" s="303"/>
      <c r="EM54" s="303"/>
      <c r="EN54" s="303"/>
      <c r="EO54" s="303"/>
      <c r="EP54" s="303"/>
      <c r="EQ54" s="303"/>
      <c r="ER54" s="303"/>
      <c r="ES54" s="303"/>
      <c r="ET54" s="303"/>
      <c r="EU54" s="303"/>
      <c r="EV54" s="303"/>
      <c r="EW54" s="303"/>
      <c r="EX54" s="303"/>
      <c r="EY54" s="303"/>
      <c r="EZ54" s="303"/>
      <c r="FA54" s="303"/>
      <c r="FB54" s="303"/>
      <c r="FC54" s="303"/>
      <c r="FD54" s="303"/>
      <c r="FE54" s="303"/>
      <c r="FF54" s="303"/>
      <c r="FG54" s="303"/>
      <c r="FH54" s="303"/>
      <c r="FI54" s="303"/>
      <c r="FJ54" s="303"/>
      <c r="FK54" s="303"/>
      <c r="FL54" s="303"/>
      <c r="FM54" s="303"/>
      <c r="FN54" s="303"/>
      <c r="FO54" s="303"/>
      <c r="FP54" s="303"/>
      <c r="FQ54" s="303"/>
      <c r="FR54" s="303"/>
      <c r="FS54" s="303"/>
      <c r="FT54" s="303"/>
      <c r="FU54" s="303"/>
      <c r="FV54" s="303"/>
      <c r="FW54" s="303"/>
      <c r="FX54" s="303"/>
      <c r="FY54" s="303"/>
      <c r="FZ54" s="303"/>
      <c r="GA54" s="303"/>
      <c r="GB54" s="303"/>
      <c r="GC54" s="303"/>
      <c r="GD54" s="303"/>
      <c r="GE54" s="303"/>
      <c r="GF54" s="303"/>
      <c r="GG54" s="303"/>
      <c r="GH54" s="303"/>
      <c r="GI54" s="303"/>
      <c r="GJ54" s="303"/>
      <c r="GK54" s="303"/>
      <c r="GL54" s="303"/>
      <c r="GM54" s="303"/>
      <c r="GN54" s="303"/>
      <c r="GO54" s="303"/>
      <c r="GP54" s="303"/>
      <c r="GQ54" s="303"/>
      <c r="GR54" s="303"/>
      <c r="GS54" s="303"/>
      <c r="GT54" s="303"/>
      <c r="GU54" s="303"/>
      <c r="GV54" s="303"/>
      <c r="GW54" s="303"/>
      <c r="GX54" s="303"/>
      <c r="GY54" s="303"/>
      <c r="GZ54" s="303"/>
      <c r="HA54" s="303"/>
      <c r="HB54" s="303"/>
      <c r="HC54" s="303"/>
      <c r="HD54" s="303"/>
      <c r="HE54" s="303"/>
      <c r="HF54" s="303"/>
      <c r="HG54" s="303"/>
      <c r="HH54" s="303"/>
      <c r="HI54" s="303"/>
      <c r="HJ54" s="303"/>
      <c r="HK54" s="303"/>
      <c r="HL54" s="303"/>
      <c r="HM54" s="303"/>
      <c r="HN54" s="303"/>
      <c r="HO54" s="303"/>
      <c r="HP54" s="303"/>
      <c r="HQ54" s="303"/>
      <c r="HR54" s="303"/>
      <c r="HS54" s="303"/>
      <c r="HT54" s="303"/>
      <c r="HU54" s="303"/>
      <c r="HV54" s="303"/>
      <c r="HW54" s="303"/>
      <c r="HX54" s="303"/>
      <c r="HY54" s="303"/>
      <c r="HZ54" s="303"/>
      <c r="IA54" s="303"/>
      <c r="IB54" s="303"/>
      <c r="IC54" s="303"/>
      <c r="ID54" s="303"/>
      <c r="IE54" s="303"/>
      <c r="IF54" s="303"/>
      <c r="IG54" s="303"/>
      <c r="IH54" s="303"/>
      <c r="II54" s="303"/>
      <c r="IJ54" s="303"/>
      <c r="IK54" s="303"/>
      <c r="IL54" s="303"/>
      <c r="IM54" s="303"/>
      <c r="IN54" s="303"/>
      <c r="IO54" s="303"/>
      <c r="IP54" s="303"/>
      <c r="IQ54" s="303"/>
      <c r="IR54" s="303"/>
      <c r="IS54" s="303"/>
      <c r="IT54" s="303"/>
      <c r="IU54" s="303"/>
      <c r="IV54" s="303"/>
      <c r="IW54" s="303"/>
      <c r="IX54" s="303"/>
      <c r="IY54" s="303"/>
    </row>
    <row r="55" spans="1:259" s="304" customFormat="1" ht="21.95" customHeight="1" x14ac:dyDescent="0.5">
      <c r="A55" s="930"/>
      <c r="B55" s="930"/>
      <c r="C55" s="930"/>
      <c r="D55" s="3"/>
      <c r="E55" s="19" t="s">
        <v>9</v>
      </c>
      <c r="F55" s="19"/>
      <c r="G55" s="19" t="s">
        <v>9</v>
      </c>
      <c r="H55" s="19" t="s">
        <v>9</v>
      </c>
      <c r="I55" s="95"/>
      <c r="J55" s="3"/>
      <c r="K55" s="897"/>
      <c r="L55" s="898"/>
      <c r="M55" s="259"/>
      <c r="N55" s="305"/>
    </row>
    <row r="56" spans="1:259" s="306" customFormat="1" ht="21.95" customHeight="1" x14ac:dyDescent="0.55000000000000004">
      <c r="A56" s="853">
        <v>1</v>
      </c>
      <c r="B56" s="853" t="s">
        <v>1574</v>
      </c>
      <c r="C56" s="853" t="s">
        <v>1576</v>
      </c>
      <c r="D56" s="853" t="s">
        <v>752</v>
      </c>
      <c r="E56" s="795">
        <v>50000</v>
      </c>
      <c r="F56" s="122"/>
      <c r="G56" s="122"/>
      <c r="H56" s="122"/>
      <c r="I56" s="7" t="s">
        <v>11</v>
      </c>
      <c r="J56" s="853" t="s">
        <v>1578</v>
      </c>
      <c r="K56" s="899"/>
      <c r="L56" s="122" t="s">
        <v>922</v>
      </c>
      <c r="M56" s="240"/>
      <c r="N56" s="305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  <c r="BS56" s="304"/>
      <c r="BT56" s="304"/>
      <c r="BU56" s="304"/>
      <c r="BV56" s="304"/>
      <c r="BW56" s="304"/>
      <c r="BX56" s="304"/>
      <c r="BY56" s="304"/>
      <c r="BZ56" s="304"/>
      <c r="CA56" s="304"/>
      <c r="CB56" s="304"/>
      <c r="CC56" s="304"/>
      <c r="CD56" s="304"/>
      <c r="CE56" s="304"/>
      <c r="CF56" s="304"/>
      <c r="CG56" s="304"/>
      <c r="CH56" s="304"/>
      <c r="CI56" s="304"/>
      <c r="CJ56" s="304"/>
      <c r="CK56" s="304"/>
      <c r="CL56" s="304"/>
      <c r="CM56" s="304"/>
      <c r="CN56" s="304"/>
      <c r="CO56" s="304"/>
      <c r="CP56" s="304"/>
      <c r="CQ56" s="304"/>
      <c r="CR56" s="304"/>
      <c r="CS56" s="304"/>
      <c r="CT56" s="304"/>
      <c r="CU56" s="304"/>
      <c r="CV56" s="304"/>
      <c r="CW56" s="304"/>
      <c r="CX56" s="304"/>
      <c r="CY56" s="304"/>
      <c r="CZ56" s="304"/>
      <c r="DA56" s="304"/>
      <c r="DB56" s="304"/>
      <c r="DC56" s="304"/>
      <c r="DD56" s="304"/>
      <c r="DE56" s="304"/>
      <c r="DF56" s="304"/>
      <c r="DG56" s="304"/>
      <c r="DH56" s="304"/>
      <c r="DI56" s="304"/>
      <c r="DJ56" s="304"/>
      <c r="DK56" s="304"/>
      <c r="DL56" s="304"/>
      <c r="DM56" s="304"/>
      <c r="DN56" s="304"/>
      <c r="DO56" s="304"/>
      <c r="DP56" s="304"/>
      <c r="DQ56" s="304"/>
      <c r="DR56" s="304"/>
      <c r="DS56" s="304"/>
      <c r="DT56" s="304"/>
      <c r="DU56" s="304"/>
      <c r="DV56" s="304"/>
      <c r="DW56" s="304"/>
      <c r="DX56" s="304"/>
      <c r="DY56" s="304"/>
      <c r="DZ56" s="304"/>
      <c r="EA56" s="304"/>
      <c r="EB56" s="304"/>
      <c r="EC56" s="304"/>
      <c r="ED56" s="304"/>
      <c r="EE56" s="304"/>
      <c r="EF56" s="304"/>
      <c r="EG56" s="304"/>
      <c r="EH56" s="304"/>
      <c r="EI56" s="304"/>
      <c r="EJ56" s="304"/>
      <c r="EK56" s="304"/>
      <c r="EL56" s="304"/>
      <c r="EM56" s="304"/>
      <c r="EN56" s="304"/>
      <c r="EO56" s="304"/>
      <c r="EP56" s="304"/>
      <c r="EQ56" s="304"/>
      <c r="ER56" s="304"/>
      <c r="ES56" s="304"/>
      <c r="ET56" s="304"/>
      <c r="EU56" s="304"/>
      <c r="EV56" s="304"/>
      <c r="EW56" s="304"/>
      <c r="EX56" s="304"/>
      <c r="EY56" s="304"/>
      <c r="EZ56" s="304"/>
      <c r="FA56" s="304"/>
      <c r="FB56" s="304"/>
      <c r="FC56" s="304"/>
      <c r="FD56" s="304"/>
      <c r="FE56" s="304"/>
      <c r="FF56" s="304"/>
      <c r="FG56" s="304"/>
      <c r="FH56" s="304"/>
      <c r="FI56" s="304"/>
      <c r="FJ56" s="304"/>
      <c r="FK56" s="304"/>
      <c r="FL56" s="304"/>
      <c r="FM56" s="304"/>
      <c r="FN56" s="304"/>
      <c r="FO56" s="304"/>
      <c r="FP56" s="304"/>
      <c r="FQ56" s="304"/>
      <c r="FR56" s="304"/>
      <c r="FS56" s="304"/>
      <c r="FT56" s="304"/>
      <c r="FU56" s="304"/>
      <c r="FV56" s="304"/>
      <c r="FW56" s="304"/>
      <c r="FX56" s="304"/>
      <c r="FY56" s="304"/>
      <c r="FZ56" s="304"/>
      <c r="GA56" s="304"/>
      <c r="GB56" s="304"/>
      <c r="GC56" s="304"/>
      <c r="GD56" s="304"/>
      <c r="GE56" s="304"/>
      <c r="GF56" s="304"/>
      <c r="GG56" s="304"/>
      <c r="GH56" s="304"/>
      <c r="GI56" s="304"/>
      <c r="GJ56" s="304"/>
      <c r="GK56" s="304"/>
      <c r="GL56" s="304"/>
      <c r="GM56" s="304"/>
      <c r="GN56" s="304"/>
      <c r="GO56" s="304"/>
      <c r="GP56" s="304"/>
      <c r="GQ56" s="304"/>
      <c r="GR56" s="304"/>
      <c r="GS56" s="304"/>
      <c r="GT56" s="304"/>
      <c r="GU56" s="304"/>
      <c r="GV56" s="304"/>
      <c r="GW56" s="304"/>
      <c r="GX56" s="304"/>
      <c r="GY56" s="304"/>
      <c r="GZ56" s="304"/>
      <c r="HA56" s="304"/>
      <c r="HB56" s="304"/>
      <c r="HC56" s="304"/>
      <c r="HD56" s="304"/>
      <c r="HE56" s="304"/>
      <c r="HF56" s="304"/>
      <c r="HG56" s="304"/>
      <c r="HH56" s="304"/>
      <c r="HI56" s="304"/>
      <c r="HJ56" s="304"/>
      <c r="HK56" s="304"/>
      <c r="HL56" s="304"/>
      <c r="HM56" s="304"/>
      <c r="HN56" s="304"/>
      <c r="HO56" s="304"/>
      <c r="HP56" s="304"/>
      <c r="HQ56" s="304"/>
      <c r="HR56" s="304"/>
      <c r="HS56" s="304"/>
      <c r="HT56" s="304"/>
      <c r="HU56" s="304"/>
      <c r="HV56" s="304"/>
      <c r="HW56" s="304"/>
      <c r="HX56" s="304"/>
      <c r="HY56" s="304"/>
      <c r="HZ56" s="304"/>
      <c r="IA56" s="304"/>
      <c r="IB56" s="304"/>
      <c r="IC56" s="304"/>
      <c r="ID56" s="304"/>
      <c r="IE56" s="304"/>
      <c r="IF56" s="304"/>
      <c r="IG56" s="304"/>
      <c r="IH56" s="304"/>
      <c r="II56" s="304"/>
      <c r="IJ56" s="304"/>
      <c r="IK56" s="304"/>
      <c r="IL56" s="304"/>
      <c r="IM56" s="304"/>
      <c r="IN56" s="304"/>
      <c r="IO56" s="304"/>
      <c r="IP56" s="304"/>
      <c r="IQ56" s="304"/>
      <c r="IR56" s="304"/>
      <c r="IS56" s="304"/>
      <c r="IT56" s="304"/>
      <c r="IU56" s="304"/>
      <c r="IV56" s="304"/>
      <c r="IW56" s="304"/>
      <c r="IX56" s="304"/>
      <c r="IY56" s="304"/>
    </row>
    <row r="57" spans="1:259" ht="21.95" customHeight="1" x14ac:dyDescent="0.55000000000000004">
      <c r="A57" s="2"/>
      <c r="B57" s="17" t="s">
        <v>1575</v>
      </c>
      <c r="C57" s="17" t="s">
        <v>1577</v>
      </c>
      <c r="D57" s="17"/>
      <c r="E57" s="58" t="s">
        <v>93</v>
      </c>
      <c r="F57" s="58"/>
      <c r="G57" s="58"/>
      <c r="H57" s="58"/>
      <c r="I57" s="7" t="s">
        <v>12</v>
      </c>
      <c r="J57" s="17" t="s">
        <v>1579</v>
      </c>
      <c r="K57" s="17"/>
      <c r="L57" s="40" t="s">
        <v>256</v>
      </c>
    </row>
    <row r="58" spans="1:259" ht="21.95" customHeight="1" x14ac:dyDescent="0.55000000000000004">
      <c r="A58" s="2"/>
      <c r="B58" s="17"/>
      <c r="C58" s="17"/>
      <c r="D58" s="17"/>
      <c r="E58" s="58"/>
      <c r="F58" s="58"/>
      <c r="G58" s="58"/>
      <c r="H58" s="58"/>
      <c r="I58" s="58"/>
      <c r="J58" s="17" t="s">
        <v>1580</v>
      </c>
      <c r="K58" s="17"/>
      <c r="L58" s="17"/>
    </row>
    <row r="59" spans="1:259" ht="21.95" customHeight="1" x14ac:dyDescent="0.55000000000000004">
      <c r="A59" s="2"/>
      <c r="B59" s="17"/>
      <c r="C59" s="17"/>
      <c r="D59" s="17"/>
      <c r="E59" s="58"/>
      <c r="F59" s="58"/>
      <c r="G59" s="58"/>
      <c r="H59" s="58"/>
      <c r="I59" s="58"/>
      <c r="J59" s="17" t="s">
        <v>1581</v>
      </c>
      <c r="K59" s="17"/>
      <c r="L59" s="17"/>
    </row>
    <row r="60" spans="1:259" ht="21.95" customHeight="1" x14ac:dyDescent="0.55000000000000004">
      <c r="A60" s="2"/>
      <c r="B60" s="17"/>
      <c r="C60" s="17"/>
      <c r="D60" s="17"/>
      <c r="E60" s="58"/>
      <c r="F60" s="58"/>
      <c r="G60" s="58"/>
      <c r="H60" s="58"/>
      <c r="I60" s="58"/>
      <c r="J60" s="17"/>
      <c r="K60" s="17"/>
      <c r="L60" s="17"/>
    </row>
    <row r="61" spans="1:259" s="240" customFormat="1" ht="21.95" customHeight="1" x14ac:dyDescent="0.55000000000000004">
      <c r="A61" s="2"/>
      <c r="B61" s="17"/>
      <c r="C61" s="17"/>
      <c r="D61" s="17"/>
      <c r="E61" s="58"/>
      <c r="F61" s="58"/>
      <c r="G61" s="58"/>
      <c r="H61" s="58"/>
      <c r="I61" s="58"/>
      <c r="J61" s="17"/>
      <c r="K61" s="17"/>
      <c r="L61" s="41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89"/>
      <c r="BM61" s="289"/>
      <c r="BN61" s="289"/>
      <c r="BO61" s="289"/>
      <c r="BP61" s="289"/>
      <c r="BQ61" s="289"/>
      <c r="BR61" s="289"/>
      <c r="BS61" s="289"/>
      <c r="BT61" s="289"/>
      <c r="BU61" s="289"/>
      <c r="BV61" s="289"/>
      <c r="BW61" s="289"/>
      <c r="BX61" s="289"/>
      <c r="BY61" s="289"/>
      <c r="BZ61" s="289"/>
      <c r="CA61" s="289"/>
      <c r="CB61" s="289"/>
      <c r="CC61" s="289"/>
      <c r="CD61" s="289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  <c r="CR61" s="289"/>
      <c r="CS61" s="289"/>
      <c r="CT61" s="289"/>
      <c r="CU61" s="289"/>
      <c r="CV61" s="289"/>
      <c r="CW61" s="289"/>
      <c r="CX61" s="289"/>
      <c r="CY61" s="289"/>
      <c r="CZ61" s="289"/>
      <c r="DA61" s="289"/>
      <c r="DB61" s="289"/>
      <c r="DC61" s="289"/>
      <c r="DD61" s="289"/>
      <c r="DE61" s="289"/>
      <c r="DF61" s="289"/>
      <c r="DG61" s="289"/>
      <c r="DH61" s="289"/>
      <c r="DI61" s="289"/>
      <c r="DJ61" s="289"/>
      <c r="DK61" s="289"/>
      <c r="DL61" s="289"/>
      <c r="DM61" s="289"/>
      <c r="DN61" s="289"/>
      <c r="DO61" s="289"/>
      <c r="DP61" s="289"/>
      <c r="DQ61" s="289"/>
      <c r="DR61" s="289"/>
      <c r="DS61" s="289"/>
      <c r="DT61" s="289"/>
      <c r="DU61" s="289"/>
      <c r="DV61" s="289"/>
      <c r="DW61" s="289"/>
      <c r="DX61" s="289"/>
      <c r="DY61" s="289"/>
      <c r="DZ61" s="289"/>
      <c r="EA61" s="289"/>
      <c r="EB61" s="289"/>
      <c r="EC61" s="289"/>
      <c r="ED61" s="289"/>
      <c r="EE61" s="289"/>
      <c r="EF61" s="289"/>
      <c r="EG61" s="289"/>
      <c r="EH61" s="289"/>
      <c r="EI61" s="289"/>
      <c r="EJ61" s="289"/>
      <c r="EK61" s="289"/>
      <c r="EL61" s="289"/>
      <c r="EM61" s="289"/>
      <c r="EN61" s="289"/>
      <c r="EO61" s="289"/>
      <c r="EP61" s="289"/>
      <c r="EQ61" s="289"/>
      <c r="ER61" s="289"/>
      <c r="ES61" s="289"/>
      <c r="ET61" s="289"/>
      <c r="EU61" s="289"/>
      <c r="EV61" s="289"/>
      <c r="EW61" s="289"/>
      <c r="EX61" s="289"/>
      <c r="EY61" s="289"/>
      <c r="EZ61" s="289"/>
      <c r="FA61" s="289"/>
      <c r="FB61" s="289"/>
      <c r="FC61" s="289"/>
      <c r="FD61" s="289"/>
      <c r="FE61" s="289"/>
      <c r="FF61" s="289"/>
      <c r="FG61" s="289"/>
      <c r="FH61" s="289"/>
      <c r="FI61" s="289"/>
      <c r="FJ61" s="289"/>
      <c r="FK61" s="289"/>
      <c r="FL61" s="289"/>
      <c r="FM61" s="289"/>
      <c r="FN61" s="289"/>
      <c r="FO61" s="289"/>
      <c r="FP61" s="289"/>
      <c r="FQ61" s="289"/>
      <c r="FR61" s="289"/>
      <c r="FS61" s="289"/>
      <c r="FT61" s="289"/>
      <c r="FU61" s="289"/>
      <c r="FV61" s="289"/>
      <c r="FW61" s="289"/>
      <c r="FX61" s="289"/>
      <c r="FY61" s="289"/>
      <c r="FZ61" s="289"/>
      <c r="GA61" s="289"/>
      <c r="GB61" s="289"/>
      <c r="GC61" s="289"/>
      <c r="GD61" s="289"/>
      <c r="GE61" s="289"/>
      <c r="GF61" s="289"/>
      <c r="GG61" s="289"/>
      <c r="GH61" s="289"/>
      <c r="GI61" s="289"/>
      <c r="GJ61" s="289"/>
      <c r="GK61" s="289"/>
      <c r="GL61" s="289"/>
      <c r="GM61" s="289"/>
      <c r="GN61" s="289"/>
      <c r="GO61" s="289"/>
      <c r="GP61" s="289"/>
      <c r="GQ61" s="289"/>
      <c r="GR61" s="289"/>
      <c r="GS61" s="289"/>
      <c r="GT61" s="289"/>
      <c r="GU61" s="289"/>
      <c r="GV61" s="289"/>
      <c r="GW61" s="289"/>
      <c r="GX61" s="289"/>
      <c r="GY61" s="289"/>
      <c r="GZ61" s="289"/>
      <c r="HA61" s="289"/>
      <c r="HB61" s="289"/>
      <c r="HC61" s="289"/>
      <c r="HD61" s="289"/>
      <c r="HE61" s="289"/>
      <c r="HF61" s="289"/>
      <c r="HG61" s="289"/>
      <c r="HH61" s="289"/>
      <c r="HI61" s="289"/>
      <c r="HJ61" s="289"/>
      <c r="HK61" s="289"/>
      <c r="HL61" s="289"/>
      <c r="HM61" s="289"/>
      <c r="HN61" s="289"/>
      <c r="HO61" s="289"/>
      <c r="HP61" s="289"/>
      <c r="HQ61" s="289"/>
      <c r="HR61" s="289"/>
      <c r="HS61" s="289"/>
      <c r="HT61" s="289"/>
      <c r="HU61" s="289"/>
      <c r="HV61" s="289"/>
      <c r="HW61" s="289"/>
      <c r="HX61" s="289"/>
      <c r="HY61" s="289"/>
      <c r="HZ61" s="289"/>
      <c r="IA61" s="289"/>
      <c r="IB61" s="289"/>
      <c r="IC61" s="289"/>
      <c r="ID61" s="289"/>
      <c r="IE61" s="289"/>
      <c r="IF61" s="289"/>
      <c r="IG61" s="289"/>
      <c r="IH61" s="289"/>
      <c r="II61" s="289"/>
      <c r="IJ61" s="289"/>
      <c r="IK61" s="289"/>
      <c r="IL61" s="289"/>
      <c r="IM61" s="289"/>
      <c r="IN61" s="289"/>
      <c r="IO61" s="289"/>
      <c r="IP61" s="289"/>
      <c r="IQ61" s="289"/>
      <c r="IR61" s="289"/>
      <c r="IS61" s="289"/>
      <c r="IT61" s="289"/>
      <c r="IU61" s="289"/>
      <c r="IV61" s="289"/>
      <c r="IW61" s="289"/>
      <c r="IX61" s="289"/>
      <c r="IY61" s="289"/>
    </row>
    <row r="62" spans="1:259" s="240" customFormat="1" ht="21.95" customHeight="1" x14ac:dyDescent="0.55000000000000004">
      <c r="A62" s="40"/>
      <c r="B62" s="41"/>
      <c r="C62" s="41"/>
      <c r="D62" s="41"/>
      <c r="E62" s="42"/>
      <c r="F62" s="42"/>
      <c r="G62" s="42"/>
      <c r="H62" s="42"/>
      <c r="I62" s="42"/>
      <c r="J62" s="41"/>
      <c r="K62" s="41"/>
      <c r="L62" s="41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289"/>
      <c r="BJ62" s="289"/>
      <c r="BK62" s="289"/>
      <c r="BL62" s="289"/>
      <c r="BM62" s="289"/>
      <c r="BN62" s="289"/>
      <c r="BO62" s="289"/>
      <c r="BP62" s="289"/>
      <c r="BQ62" s="289"/>
      <c r="BR62" s="289"/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  <c r="CC62" s="289"/>
      <c r="CD62" s="289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  <c r="CR62" s="289"/>
      <c r="CS62" s="289"/>
      <c r="CT62" s="289"/>
      <c r="CU62" s="289"/>
      <c r="CV62" s="289"/>
      <c r="CW62" s="289"/>
      <c r="CX62" s="289"/>
      <c r="CY62" s="289"/>
      <c r="CZ62" s="289"/>
      <c r="DA62" s="289"/>
      <c r="DB62" s="289"/>
      <c r="DC62" s="289"/>
      <c r="DD62" s="289"/>
      <c r="DE62" s="289"/>
      <c r="DF62" s="289"/>
      <c r="DG62" s="289"/>
      <c r="DH62" s="289"/>
      <c r="DI62" s="289"/>
      <c r="DJ62" s="289"/>
      <c r="DK62" s="289"/>
      <c r="DL62" s="289"/>
      <c r="DM62" s="289"/>
      <c r="DN62" s="289"/>
      <c r="DO62" s="289"/>
      <c r="DP62" s="289"/>
      <c r="DQ62" s="289"/>
      <c r="DR62" s="289"/>
      <c r="DS62" s="289"/>
      <c r="DT62" s="289"/>
      <c r="DU62" s="289"/>
      <c r="DV62" s="289"/>
      <c r="DW62" s="289"/>
      <c r="DX62" s="289"/>
      <c r="DY62" s="289"/>
      <c r="DZ62" s="289"/>
      <c r="EA62" s="289"/>
      <c r="EB62" s="289"/>
      <c r="EC62" s="289"/>
      <c r="ED62" s="289"/>
      <c r="EE62" s="289"/>
      <c r="EF62" s="289"/>
      <c r="EG62" s="289"/>
      <c r="EH62" s="289"/>
      <c r="EI62" s="289"/>
      <c r="EJ62" s="289"/>
      <c r="EK62" s="289"/>
      <c r="EL62" s="289"/>
      <c r="EM62" s="289"/>
      <c r="EN62" s="289"/>
      <c r="EO62" s="289"/>
      <c r="EP62" s="289"/>
      <c r="EQ62" s="289"/>
      <c r="ER62" s="289"/>
      <c r="ES62" s="289"/>
      <c r="ET62" s="289"/>
      <c r="EU62" s="289"/>
      <c r="EV62" s="289"/>
      <c r="EW62" s="289"/>
      <c r="EX62" s="289"/>
      <c r="EY62" s="289"/>
      <c r="EZ62" s="289"/>
      <c r="FA62" s="289"/>
      <c r="FB62" s="289"/>
      <c r="FC62" s="289"/>
      <c r="FD62" s="289"/>
      <c r="FE62" s="289"/>
      <c r="FF62" s="289"/>
      <c r="FG62" s="289"/>
      <c r="FH62" s="289"/>
      <c r="FI62" s="289"/>
      <c r="FJ62" s="289"/>
      <c r="FK62" s="289"/>
      <c r="FL62" s="289"/>
      <c r="FM62" s="289"/>
      <c r="FN62" s="289"/>
      <c r="FO62" s="289"/>
      <c r="FP62" s="289"/>
      <c r="FQ62" s="289"/>
      <c r="FR62" s="289"/>
      <c r="FS62" s="289"/>
      <c r="FT62" s="289"/>
      <c r="FU62" s="289"/>
      <c r="FV62" s="289"/>
      <c r="FW62" s="289"/>
      <c r="FX62" s="289"/>
      <c r="FY62" s="289"/>
      <c r="FZ62" s="289"/>
      <c r="GA62" s="289"/>
      <c r="GB62" s="289"/>
      <c r="GC62" s="289"/>
      <c r="GD62" s="289"/>
      <c r="GE62" s="289"/>
      <c r="GF62" s="289"/>
      <c r="GG62" s="289"/>
      <c r="GH62" s="289"/>
      <c r="GI62" s="289"/>
      <c r="GJ62" s="289"/>
      <c r="GK62" s="289"/>
      <c r="GL62" s="289"/>
      <c r="GM62" s="289"/>
      <c r="GN62" s="289"/>
      <c r="GO62" s="289"/>
      <c r="GP62" s="289"/>
      <c r="GQ62" s="289"/>
      <c r="GR62" s="289"/>
      <c r="GS62" s="289"/>
      <c r="GT62" s="289"/>
      <c r="GU62" s="289"/>
      <c r="GV62" s="289"/>
      <c r="GW62" s="289"/>
      <c r="GX62" s="289"/>
      <c r="GY62" s="289"/>
      <c r="GZ62" s="289"/>
      <c r="HA62" s="289"/>
      <c r="HB62" s="289"/>
      <c r="HC62" s="289"/>
      <c r="HD62" s="289"/>
      <c r="HE62" s="289"/>
      <c r="HF62" s="289"/>
      <c r="HG62" s="289"/>
      <c r="HH62" s="289"/>
      <c r="HI62" s="289"/>
      <c r="HJ62" s="289"/>
      <c r="HK62" s="289"/>
      <c r="HL62" s="289"/>
      <c r="HM62" s="289"/>
      <c r="HN62" s="289"/>
      <c r="HO62" s="289"/>
      <c r="HP62" s="289"/>
      <c r="HQ62" s="289"/>
      <c r="HR62" s="289"/>
      <c r="HS62" s="289"/>
      <c r="HT62" s="289"/>
      <c r="HU62" s="289"/>
      <c r="HV62" s="289"/>
      <c r="HW62" s="289"/>
      <c r="HX62" s="289"/>
      <c r="HY62" s="289"/>
      <c r="HZ62" s="289"/>
      <c r="IA62" s="289"/>
      <c r="IB62" s="289"/>
      <c r="IC62" s="289"/>
      <c r="ID62" s="289"/>
      <c r="IE62" s="289"/>
      <c r="IF62" s="289"/>
      <c r="IG62" s="289"/>
      <c r="IH62" s="289"/>
      <c r="II62" s="289"/>
      <c r="IJ62" s="289"/>
      <c r="IK62" s="289"/>
      <c r="IL62" s="289"/>
      <c r="IM62" s="289"/>
      <c r="IN62" s="289"/>
      <c r="IO62" s="289"/>
      <c r="IP62" s="289"/>
      <c r="IQ62" s="289"/>
      <c r="IR62" s="289"/>
      <c r="IS62" s="289"/>
      <c r="IT62" s="289"/>
      <c r="IU62" s="289"/>
      <c r="IV62" s="289"/>
      <c r="IW62" s="289"/>
      <c r="IX62" s="289"/>
      <c r="IY62" s="289"/>
    </row>
    <row r="63" spans="1:259" s="240" customFormat="1" ht="21.95" customHeight="1" x14ac:dyDescent="0.55000000000000004">
      <c r="A63" s="40"/>
      <c r="B63" s="41"/>
      <c r="C63" s="41"/>
      <c r="D63" s="41"/>
      <c r="E63" s="40"/>
      <c r="F63" s="40"/>
      <c r="G63" s="40"/>
      <c r="H63" s="40"/>
      <c r="I63" s="40"/>
      <c r="J63" s="41"/>
      <c r="K63" s="41"/>
      <c r="L63" s="41"/>
      <c r="N63" s="239"/>
    </row>
    <row r="64" spans="1:259" s="240" customFormat="1" ht="21.95" customHeight="1" x14ac:dyDescent="0.55000000000000004">
      <c r="A64" s="40"/>
      <c r="B64" s="41"/>
      <c r="C64" s="41"/>
      <c r="D64" s="41"/>
      <c r="E64" s="40"/>
      <c r="F64" s="40"/>
      <c r="G64" s="40"/>
      <c r="H64" s="40"/>
      <c r="I64" s="40"/>
      <c r="J64" s="41"/>
      <c r="K64" s="41"/>
      <c r="L64" s="41"/>
      <c r="N64" s="239"/>
    </row>
    <row r="65" spans="1:19" s="240" customFormat="1" ht="21.95" customHeight="1" x14ac:dyDescent="0.55000000000000004">
      <c r="A65" s="40"/>
      <c r="B65" s="41"/>
      <c r="C65" s="41"/>
      <c r="D65" s="41"/>
      <c r="E65" s="40"/>
      <c r="F65" s="40"/>
      <c r="G65" s="40"/>
      <c r="H65" s="40"/>
      <c r="I65" s="40"/>
      <c r="J65" s="41"/>
      <c r="K65" s="41"/>
      <c r="L65" s="41"/>
      <c r="N65" s="239"/>
    </row>
    <row r="66" spans="1:19" s="240" customFormat="1" ht="21.95" customHeight="1" x14ac:dyDescent="0.55000000000000004">
      <c r="A66" s="40"/>
      <c r="B66" s="41"/>
      <c r="C66" s="41"/>
      <c r="D66" s="41"/>
      <c r="E66" s="40"/>
      <c r="F66" s="40"/>
      <c r="G66" s="40"/>
      <c r="H66" s="40"/>
      <c r="I66" s="40"/>
      <c r="J66" s="41"/>
      <c r="K66" s="41"/>
      <c r="L66" s="41"/>
      <c r="N66" s="239"/>
    </row>
    <row r="67" spans="1:19" s="240" customFormat="1" ht="21.95" customHeight="1" x14ac:dyDescent="0.55000000000000004">
      <c r="A67" s="40"/>
      <c r="B67" s="41"/>
      <c r="C67" s="41"/>
      <c r="D67" s="41"/>
      <c r="E67" s="40"/>
      <c r="F67" s="40"/>
      <c r="G67" s="40"/>
      <c r="H67" s="40"/>
      <c r="I67" s="40"/>
      <c r="J67" s="41"/>
      <c r="K67" s="41"/>
      <c r="L67" s="41"/>
      <c r="N67" s="239"/>
    </row>
    <row r="68" spans="1:19" s="240" customFormat="1" ht="21.95" customHeight="1" x14ac:dyDescent="0.55000000000000004">
      <c r="A68" s="48"/>
      <c r="B68" s="49"/>
      <c r="C68" s="49"/>
      <c r="D68" s="49"/>
      <c r="E68" s="48"/>
      <c r="F68" s="48"/>
      <c r="G68" s="48"/>
      <c r="H68" s="48"/>
      <c r="I68" s="48"/>
      <c r="J68" s="49"/>
      <c r="K68" s="49"/>
      <c r="L68" s="49"/>
      <c r="N68" s="239"/>
    </row>
    <row r="69" spans="1:19" s="240" customFormat="1" ht="21.95" customHeight="1" x14ac:dyDescent="0.55000000000000004">
      <c r="A69" s="957" t="s">
        <v>2794</v>
      </c>
      <c r="B69" s="957"/>
      <c r="C69" s="957"/>
      <c r="D69" s="957"/>
      <c r="E69" s="957"/>
      <c r="F69" s="957"/>
      <c r="G69" s="957"/>
      <c r="H69" s="957"/>
      <c r="I69" s="957"/>
      <c r="J69" s="957"/>
      <c r="K69" s="957"/>
      <c r="L69" s="957"/>
      <c r="N69" s="239"/>
    </row>
    <row r="70" spans="1:19" s="240" customFormat="1" ht="21.95" customHeight="1" x14ac:dyDescent="0.55000000000000004">
      <c r="A70" s="840"/>
      <c r="B70" s="44"/>
      <c r="C70" s="44"/>
      <c r="D70" s="44"/>
      <c r="E70" s="840"/>
      <c r="F70" s="840"/>
      <c r="G70" s="840"/>
      <c r="H70" s="840"/>
      <c r="I70" s="840"/>
      <c r="J70" s="44"/>
      <c r="K70" s="44"/>
      <c r="L70" s="44"/>
      <c r="N70" s="239"/>
    </row>
    <row r="71" spans="1:19" s="240" customFormat="1" ht="21.95" customHeight="1" x14ac:dyDescent="0.55000000000000004">
      <c r="A71" s="839" t="s">
        <v>2804</v>
      </c>
      <c r="B71" s="839"/>
      <c r="C71" s="839"/>
      <c r="D71" s="839"/>
      <c r="E71" s="839"/>
      <c r="F71" s="839"/>
      <c r="G71" s="839"/>
      <c r="H71" s="839"/>
      <c r="I71" s="839"/>
      <c r="J71" s="839"/>
      <c r="K71" s="839"/>
      <c r="L71" s="839"/>
      <c r="N71" s="239"/>
    </row>
    <row r="72" spans="1:19" ht="21.95" customHeight="1" x14ac:dyDescent="0.55000000000000004">
      <c r="A72" s="857" t="s">
        <v>84</v>
      </c>
      <c r="B72" s="1"/>
      <c r="C72" s="7"/>
      <c r="D72" s="7"/>
      <c r="E72" s="235"/>
      <c r="F72" s="235"/>
      <c r="G72" s="235"/>
      <c r="H72" s="235"/>
      <c r="I72" s="235"/>
      <c r="J72" s="235"/>
      <c r="K72" s="235"/>
      <c r="L72" s="235"/>
      <c r="M72" s="254"/>
    </row>
    <row r="73" spans="1:19" ht="21.95" customHeight="1" x14ac:dyDescent="0.55000000000000004">
      <c r="A73" s="857" t="s">
        <v>90</v>
      </c>
      <c r="B73" s="1"/>
      <c r="C73" s="7"/>
      <c r="D73" s="905"/>
      <c r="E73" s="285"/>
      <c r="F73" s="857"/>
      <c r="G73" s="857"/>
      <c r="H73" s="857"/>
      <c r="I73" s="857"/>
      <c r="J73" s="857"/>
      <c r="K73" s="857"/>
      <c r="L73" s="857"/>
      <c r="M73" s="254"/>
    </row>
    <row r="74" spans="1:19" ht="21.95" customHeight="1" x14ac:dyDescent="0.55000000000000004">
      <c r="A74" s="857" t="s">
        <v>83</v>
      </c>
      <c r="B74" s="1"/>
      <c r="C74" s="30"/>
      <c r="D74" s="285"/>
      <c r="E74" s="6"/>
      <c r="F74" s="5"/>
      <c r="G74" s="5"/>
      <c r="H74" s="5"/>
      <c r="I74" s="5"/>
      <c r="J74" s="857"/>
      <c r="K74" s="857"/>
      <c r="L74" s="857"/>
      <c r="M74" s="254"/>
    </row>
    <row r="75" spans="1:19" s="255" customFormat="1" ht="21.95" customHeight="1" x14ac:dyDescent="0.55000000000000004">
      <c r="A75" s="27" t="s">
        <v>20</v>
      </c>
      <c r="B75" s="27"/>
      <c r="C75" s="900"/>
      <c r="D75" s="900"/>
      <c r="E75" s="894"/>
      <c r="F75" s="894"/>
      <c r="G75" s="894"/>
      <c r="H75" s="894"/>
      <c r="I75" s="894"/>
      <c r="J75" s="857"/>
      <c r="K75" s="857"/>
      <c r="L75" s="857"/>
      <c r="M75" s="436"/>
      <c r="N75" s="437"/>
      <c r="O75" s="436"/>
      <c r="P75" s="437"/>
      <c r="Q75" s="300"/>
      <c r="R75" s="299" t="e">
        <f>#REF!+#REF!+#REF!</f>
        <v>#REF!</v>
      </c>
      <c r="S75" s="300"/>
    </row>
    <row r="76" spans="1:19" s="249" customFormat="1" ht="21.95" customHeight="1" x14ac:dyDescent="0.55000000000000004">
      <c r="A76" s="842"/>
      <c r="B76" s="11"/>
      <c r="C76" s="11"/>
      <c r="D76" s="31" t="s">
        <v>63</v>
      </c>
      <c r="E76" s="12" t="s">
        <v>73</v>
      </c>
      <c r="F76" s="13"/>
      <c r="G76" s="13"/>
      <c r="H76" s="14"/>
      <c r="I76" s="16" t="s">
        <v>75</v>
      </c>
      <c r="J76" s="31" t="s">
        <v>65</v>
      </c>
      <c r="K76" s="15" t="s">
        <v>67</v>
      </c>
      <c r="L76" s="31" t="s">
        <v>69</v>
      </c>
      <c r="M76" s="916">
        <f>E79+E82+E86+E98+E101</f>
        <v>900000</v>
      </c>
      <c r="N76" s="249">
        <v>5</v>
      </c>
    </row>
    <row r="77" spans="1:19" s="258" customFormat="1" ht="21.95" customHeight="1" x14ac:dyDescent="0.55000000000000004">
      <c r="A77" s="843" t="s">
        <v>61</v>
      </c>
      <c r="B77" s="843" t="s">
        <v>12</v>
      </c>
      <c r="C77" s="843" t="s">
        <v>62</v>
      </c>
      <c r="D77" s="2" t="s">
        <v>64</v>
      </c>
      <c r="E77" s="16">
        <v>2560</v>
      </c>
      <c r="F77" s="16"/>
      <c r="G77" s="16">
        <v>2561</v>
      </c>
      <c r="H77" s="16">
        <v>2562</v>
      </c>
      <c r="I77" s="26" t="s">
        <v>76</v>
      </c>
      <c r="J77" s="2" t="s">
        <v>66</v>
      </c>
      <c r="K77" s="17" t="s">
        <v>68</v>
      </c>
      <c r="L77" s="2" t="s">
        <v>70</v>
      </c>
      <c r="M77" s="250"/>
      <c r="N77" s="249"/>
    </row>
    <row r="78" spans="1:19" s="258" customFormat="1" ht="21.95" customHeight="1" x14ac:dyDescent="0.55000000000000004">
      <c r="A78" s="844"/>
      <c r="B78" s="18"/>
      <c r="C78" s="18"/>
      <c r="D78" s="3"/>
      <c r="E78" s="19" t="s">
        <v>9</v>
      </c>
      <c r="F78" s="19"/>
      <c r="G78" s="19" t="s">
        <v>9</v>
      </c>
      <c r="H78" s="19" t="s">
        <v>9</v>
      </c>
      <c r="I78" s="95"/>
      <c r="J78" s="20"/>
      <c r="K78" s="20"/>
      <c r="L78" s="20"/>
      <c r="M78" s="289"/>
      <c r="N78" s="249"/>
    </row>
    <row r="79" spans="1:19" s="258" customFormat="1" ht="21.95" customHeight="1" x14ac:dyDescent="0.55000000000000004">
      <c r="A79" s="852">
        <v>1</v>
      </c>
      <c r="B79" s="854" t="s">
        <v>723</v>
      </c>
      <c r="C79" s="854" t="s">
        <v>254</v>
      </c>
      <c r="D79" s="854" t="s">
        <v>2796</v>
      </c>
      <c r="E79" s="902" t="s">
        <v>2810</v>
      </c>
      <c r="F79" s="364"/>
      <c r="G79" s="364"/>
      <c r="H79" s="364"/>
      <c r="I79" s="58" t="s">
        <v>11</v>
      </c>
      <c r="J79" s="855" t="s">
        <v>2798</v>
      </c>
      <c r="K79" s="890"/>
      <c r="L79" s="31" t="s">
        <v>922</v>
      </c>
      <c r="M79" s="360"/>
      <c r="N79" s="249"/>
    </row>
    <row r="80" spans="1:19" s="258" customFormat="1" ht="21.95" customHeight="1" x14ac:dyDescent="0.55000000000000004">
      <c r="A80" s="852"/>
      <c r="B80" s="854" t="s">
        <v>2795</v>
      </c>
      <c r="C80" s="854"/>
      <c r="D80" s="854" t="s">
        <v>1882</v>
      </c>
      <c r="E80" s="700" t="s">
        <v>93</v>
      </c>
      <c r="F80" s="364"/>
      <c r="G80" s="364"/>
      <c r="H80" s="364"/>
      <c r="I80" s="17" t="s">
        <v>12</v>
      </c>
      <c r="J80" s="855" t="s">
        <v>2799</v>
      </c>
      <c r="K80" s="890"/>
      <c r="L80" s="98" t="s">
        <v>256</v>
      </c>
      <c r="M80" s="360"/>
      <c r="N80" s="249"/>
    </row>
    <row r="81" spans="1:259" s="258" customFormat="1" ht="21.95" customHeight="1" x14ac:dyDescent="0.55000000000000004">
      <c r="A81" s="860"/>
      <c r="B81" s="859"/>
      <c r="C81" s="859"/>
      <c r="D81" s="859"/>
      <c r="E81" s="903"/>
      <c r="F81" s="904"/>
      <c r="G81" s="904"/>
      <c r="H81" s="904"/>
      <c r="I81" s="3"/>
      <c r="J81" s="561"/>
      <c r="K81" s="890"/>
      <c r="L81" s="40"/>
      <c r="M81" s="360"/>
      <c r="N81" s="249"/>
    </row>
    <row r="82" spans="1:259" s="307" customFormat="1" ht="21.95" customHeight="1" x14ac:dyDescent="0.55000000000000004">
      <c r="A82" s="2">
        <v>2</v>
      </c>
      <c r="B82" s="7" t="s">
        <v>1074</v>
      </c>
      <c r="C82" s="10" t="s">
        <v>1075</v>
      </c>
      <c r="D82" s="17" t="s">
        <v>399</v>
      </c>
      <c r="E82" s="60">
        <v>200000</v>
      </c>
      <c r="F82" s="628"/>
      <c r="G82" s="60"/>
      <c r="H82" s="60"/>
      <c r="I82" s="58" t="s">
        <v>11</v>
      </c>
      <c r="J82" s="7" t="s">
        <v>348</v>
      </c>
      <c r="K82" s="875"/>
      <c r="L82" s="31" t="s">
        <v>922</v>
      </c>
      <c r="M82" s="259"/>
      <c r="N82" s="604"/>
    </row>
    <row r="83" spans="1:259" s="249" customFormat="1" ht="21.95" customHeight="1" x14ac:dyDescent="0.55000000000000004">
      <c r="A83" s="2"/>
      <c r="B83" s="7" t="s">
        <v>1076</v>
      </c>
      <c r="C83" s="10" t="s">
        <v>1077</v>
      </c>
      <c r="D83" s="7" t="s">
        <v>1008</v>
      </c>
      <c r="E83" s="700" t="s">
        <v>93</v>
      </c>
      <c r="F83" s="850"/>
      <c r="G83" s="2"/>
      <c r="H83" s="2"/>
      <c r="I83" s="17" t="s">
        <v>12</v>
      </c>
      <c r="J83" s="7" t="s">
        <v>1078</v>
      </c>
      <c r="K83" s="875"/>
      <c r="L83" s="98" t="s">
        <v>256</v>
      </c>
      <c r="M83" s="308"/>
      <c r="N83" s="604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  <c r="DV83" s="252"/>
      <c r="DW83" s="252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  <c r="EH83" s="252"/>
      <c r="EI83" s="252"/>
      <c r="EJ83" s="252"/>
      <c r="EK83" s="252"/>
      <c r="EL83" s="252"/>
      <c r="EM83" s="252"/>
      <c r="EN83" s="252"/>
      <c r="EO83" s="252"/>
      <c r="EP83" s="252"/>
      <c r="EQ83" s="252"/>
      <c r="ER83" s="252"/>
      <c r="ES83" s="252"/>
      <c r="ET83" s="252"/>
      <c r="EU83" s="252"/>
      <c r="EV83" s="252"/>
      <c r="EW83" s="252"/>
      <c r="EX83" s="252"/>
      <c r="EY83" s="252"/>
      <c r="EZ83" s="252"/>
      <c r="FA83" s="252"/>
      <c r="FB83" s="252"/>
      <c r="FC83" s="252"/>
      <c r="FD83" s="252"/>
      <c r="FE83" s="252"/>
      <c r="FF83" s="252"/>
      <c r="FG83" s="252"/>
      <c r="FH83" s="252"/>
      <c r="FI83" s="252"/>
      <c r="FJ83" s="252"/>
      <c r="FK83" s="252"/>
      <c r="FL83" s="252"/>
      <c r="FM83" s="252"/>
      <c r="FN83" s="252"/>
      <c r="FO83" s="252"/>
      <c r="FP83" s="252"/>
      <c r="FQ83" s="252"/>
      <c r="FR83" s="252"/>
      <c r="FS83" s="252"/>
      <c r="FT83" s="252"/>
      <c r="FU83" s="252"/>
      <c r="FV83" s="252"/>
      <c r="FW83" s="252"/>
      <c r="FX83" s="252"/>
      <c r="FY83" s="252"/>
      <c r="FZ83" s="252"/>
      <c r="GA83" s="252"/>
      <c r="GB83" s="252"/>
      <c r="GC83" s="252"/>
      <c r="GD83" s="252"/>
      <c r="GE83" s="252"/>
      <c r="GF83" s="252"/>
      <c r="GG83" s="252"/>
      <c r="GH83" s="252"/>
      <c r="GI83" s="252"/>
      <c r="GJ83" s="252"/>
      <c r="GK83" s="252"/>
      <c r="GL83" s="252"/>
      <c r="GM83" s="252"/>
      <c r="GN83" s="252"/>
      <c r="GO83" s="252"/>
      <c r="GP83" s="252"/>
      <c r="GQ83" s="252"/>
      <c r="GR83" s="252"/>
      <c r="GS83" s="252"/>
      <c r="GT83" s="252"/>
      <c r="GU83" s="252"/>
      <c r="GV83" s="252"/>
      <c r="GW83" s="252"/>
      <c r="GX83" s="252"/>
      <c r="GY83" s="252"/>
      <c r="GZ83" s="252"/>
      <c r="HA83" s="252"/>
      <c r="HB83" s="252"/>
      <c r="HC83" s="252"/>
      <c r="HD83" s="252"/>
      <c r="HE83" s="252"/>
      <c r="HF83" s="252"/>
      <c r="HG83" s="252"/>
      <c r="HH83" s="252"/>
      <c r="HI83" s="252"/>
      <c r="HJ83" s="252"/>
      <c r="HK83" s="252"/>
      <c r="HL83" s="252"/>
      <c r="HM83" s="252"/>
      <c r="HN83" s="252"/>
      <c r="HO83" s="252"/>
      <c r="HP83" s="252"/>
      <c r="HQ83" s="252"/>
      <c r="HR83" s="252"/>
      <c r="HS83" s="252"/>
      <c r="HT83" s="252"/>
      <c r="HU83" s="252"/>
      <c r="HV83" s="252"/>
      <c r="HW83" s="252"/>
      <c r="HX83" s="252"/>
      <c r="HY83" s="252"/>
      <c r="HZ83" s="252"/>
      <c r="IA83" s="252"/>
      <c r="IB83" s="252"/>
      <c r="IC83" s="252"/>
      <c r="ID83" s="252"/>
      <c r="IE83" s="252"/>
      <c r="IF83" s="252"/>
      <c r="IG83" s="252"/>
      <c r="IH83" s="252"/>
      <c r="II83" s="252"/>
      <c r="IJ83" s="252"/>
      <c r="IK83" s="252"/>
      <c r="IL83" s="252"/>
      <c r="IM83" s="252"/>
      <c r="IN83" s="252"/>
      <c r="IO83" s="252"/>
      <c r="IP83" s="252"/>
      <c r="IQ83" s="252"/>
      <c r="IR83" s="252"/>
      <c r="IS83" s="252"/>
      <c r="IT83" s="252"/>
      <c r="IU83" s="252"/>
      <c r="IV83" s="252"/>
      <c r="IW83" s="252"/>
      <c r="IX83" s="252"/>
      <c r="IY83" s="252"/>
    </row>
    <row r="84" spans="1:259" s="249" customFormat="1" ht="21.95" customHeight="1" x14ac:dyDescent="0.55000000000000004">
      <c r="A84" s="890"/>
      <c r="B84" s="7"/>
      <c r="C84" s="10"/>
      <c r="D84" s="7"/>
      <c r="E84" s="636"/>
      <c r="F84" s="850"/>
      <c r="G84" s="2"/>
      <c r="H84" s="2"/>
      <c r="I84" s="2"/>
      <c r="J84" s="7" t="s">
        <v>1079</v>
      </c>
      <c r="K84" s="890"/>
      <c r="L84" s="2"/>
      <c r="M84" s="308"/>
      <c r="N84" s="604"/>
    </row>
    <row r="85" spans="1:259" s="307" customFormat="1" ht="21.95" customHeight="1" x14ac:dyDescent="0.55000000000000004">
      <c r="A85" s="3"/>
      <c r="B85" s="8"/>
      <c r="C85" s="8"/>
      <c r="D85" s="8"/>
      <c r="E85" s="904"/>
      <c r="F85" s="409"/>
      <c r="G85" s="409"/>
      <c r="H85" s="409"/>
      <c r="I85" s="409"/>
      <c r="J85" s="8"/>
      <c r="K85" s="8"/>
      <c r="L85" s="3"/>
      <c r="M85" s="239"/>
      <c r="N85" s="604"/>
    </row>
    <row r="86" spans="1:259" s="360" customFormat="1" ht="21.95" customHeight="1" x14ac:dyDescent="0.55000000000000004">
      <c r="A86" s="347">
        <v>3</v>
      </c>
      <c r="B86" s="370" t="s">
        <v>1990</v>
      </c>
      <c r="C86" s="71" t="s">
        <v>1992</v>
      </c>
      <c r="D86" s="72" t="s">
        <v>1996</v>
      </c>
      <c r="E86" s="915">
        <v>20000</v>
      </c>
      <c r="F86" s="840"/>
      <c r="G86" s="901"/>
      <c r="H86" s="123"/>
      <c r="I86" s="58" t="s">
        <v>11</v>
      </c>
      <c r="J86" s="71" t="s">
        <v>1997</v>
      </c>
      <c r="K86" s="44"/>
      <c r="L86" s="665" t="s">
        <v>922</v>
      </c>
      <c r="M86" s="240"/>
      <c r="N86" s="605"/>
    </row>
    <row r="87" spans="1:259" s="360" customFormat="1" ht="21.95" customHeight="1" x14ac:dyDescent="0.55000000000000004">
      <c r="A87" s="347"/>
      <c r="B87" s="370" t="s">
        <v>1991</v>
      </c>
      <c r="C87" s="71" t="s">
        <v>1993</v>
      </c>
      <c r="D87" s="72" t="s">
        <v>2797</v>
      </c>
      <c r="E87" s="700" t="s">
        <v>93</v>
      </c>
      <c r="F87" s="840"/>
      <c r="G87" s="293"/>
      <c r="H87" s="293"/>
      <c r="I87" s="17" t="s">
        <v>12</v>
      </c>
      <c r="J87" s="71" t="s">
        <v>1998</v>
      </c>
      <c r="K87" s="44"/>
      <c r="L87" s="665" t="s">
        <v>256</v>
      </c>
      <c r="M87" s="240"/>
    </row>
    <row r="88" spans="1:259" s="360" customFormat="1" ht="21.95" customHeight="1" x14ac:dyDescent="0.55000000000000004">
      <c r="A88" s="347"/>
      <c r="B88" s="371"/>
      <c r="C88" s="71" t="s">
        <v>1994</v>
      </c>
      <c r="D88" s="72"/>
      <c r="E88" s="659"/>
      <c r="F88" s="840"/>
      <c r="G88" s="40"/>
      <c r="H88" s="40"/>
      <c r="I88" s="840"/>
      <c r="J88" s="71"/>
      <c r="K88" s="44"/>
      <c r="L88" s="96"/>
      <c r="M88" s="240"/>
    </row>
    <row r="89" spans="1:259" s="360" customFormat="1" ht="21.95" customHeight="1" x14ac:dyDescent="0.55000000000000004">
      <c r="A89" s="347"/>
      <c r="B89" s="371"/>
      <c r="C89" s="71" t="s">
        <v>1995</v>
      </c>
      <c r="D89" s="858"/>
      <c r="E89" s="659"/>
      <c r="F89" s="840"/>
      <c r="G89" s="40"/>
      <c r="H89" s="40"/>
      <c r="I89" s="840"/>
      <c r="J89" s="71"/>
      <c r="K89" s="44"/>
      <c r="L89" s="96"/>
      <c r="M89" s="240"/>
    </row>
    <row r="90" spans="1:259" s="360" customFormat="1" ht="21.95" customHeight="1" x14ac:dyDescent="0.55000000000000004">
      <c r="A90" s="347"/>
      <c r="B90" s="371"/>
      <c r="C90" s="71"/>
      <c r="D90" s="858"/>
      <c r="E90" s="659"/>
      <c r="F90" s="840"/>
      <c r="G90" s="40"/>
      <c r="H90" s="40"/>
      <c r="I90" s="840"/>
      <c r="J90" s="71"/>
      <c r="K90" s="44"/>
      <c r="L90" s="96"/>
      <c r="M90" s="240"/>
    </row>
    <row r="91" spans="1:259" s="360" customFormat="1" ht="21.95" customHeight="1" x14ac:dyDescent="0.55000000000000004">
      <c r="A91" s="378"/>
      <c r="B91" s="350"/>
      <c r="C91" s="73"/>
      <c r="D91" s="382"/>
      <c r="E91" s="660"/>
      <c r="F91" s="861"/>
      <c r="G91" s="48"/>
      <c r="H91" s="48"/>
      <c r="I91" s="861"/>
      <c r="J91" s="73"/>
      <c r="K91" s="55"/>
      <c r="L91" s="248"/>
      <c r="M91" s="240"/>
    </row>
    <row r="92" spans="1:259" s="360" customFormat="1" ht="21.95" customHeight="1" x14ac:dyDescent="0.55000000000000004">
      <c r="A92" s="957" t="s">
        <v>2794</v>
      </c>
      <c r="B92" s="957"/>
      <c r="C92" s="957"/>
      <c r="D92" s="957"/>
      <c r="E92" s="957"/>
      <c r="F92" s="957"/>
      <c r="G92" s="957"/>
      <c r="H92" s="957"/>
      <c r="I92" s="957"/>
      <c r="J92" s="957"/>
      <c r="K92" s="957"/>
      <c r="L92" s="957"/>
      <c r="M92" s="240"/>
    </row>
    <row r="93" spans="1:259" s="360" customFormat="1" ht="21.95" customHeight="1" x14ac:dyDescent="0.55000000000000004">
      <c r="A93" s="839"/>
      <c r="B93" s="839"/>
      <c r="C93" s="839"/>
      <c r="D93" s="839"/>
      <c r="E93" s="839"/>
      <c r="F93" s="839"/>
      <c r="G93" s="839"/>
      <c r="H93" s="839"/>
      <c r="I93" s="839"/>
      <c r="J93" s="839"/>
      <c r="K93" s="839"/>
      <c r="L93" s="839"/>
      <c r="M93" s="240"/>
    </row>
    <row r="94" spans="1:259" s="360" customFormat="1" ht="21.95" customHeight="1" x14ac:dyDescent="0.55000000000000004">
      <c r="A94" s="839" t="s">
        <v>2805</v>
      </c>
      <c r="B94" s="839"/>
      <c r="C94" s="839"/>
      <c r="D94" s="839"/>
      <c r="E94" s="839"/>
      <c r="F94" s="839"/>
      <c r="G94" s="839"/>
      <c r="H94" s="839"/>
      <c r="I94" s="839"/>
      <c r="J94" s="839"/>
      <c r="K94" s="839"/>
      <c r="L94" s="839"/>
      <c r="M94" s="240"/>
    </row>
    <row r="95" spans="1:259" s="360" customFormat="1" ht="21.95" customHeight="1" x14ac:dyDescent="0.55000000000000004">
      <c r="A95" s="842"/>
      <c r="B95" s="11"/>
      <c r="C95" s="11"/>
      <c r="D95" s="31" t="s">
        <v>63</v>
      </c>
      <c r="E95" s="12" t="s">
        <v>73</v>
      </c>
      <c r="F95" s="13"/>
      <c r="G95" s="13"/>
      <c r="H95" s="14"/>
      <c r="I95" s="16" t="s">
        <v>75</v>
      </c>
      <c r="J95" s="31" t="s">
        <v>65</v>
      </c>
      <c r="K95" s="15" t="s">
        <v>67</v>
      </c>
      <c r="L95" s="31" t="s">
        <v>69</v>
      </c>
      <c r="M95" s="240"/>
    </row>
    <row r="96" spans="1:259" s="360" customFormat="1" ht="21.95" customHeight="1" x14ac:dyDescent="0.55000000000000004">
      <c r="A96" s="843" t="s">
        <v>61</v>
      </c>
      <c r="B96" s="843" t="s">
        <v>12</v>
      </c>
      <c r="C96" s="843" t="s">
        <v>62</v>
      </c>
      <c r="D96" s="2" t="s">
        <v>64</v>
      </c>
      <c r="E96" s="16">
        <v>2560</v>
      </c>
      <c r="F96" s="16"/>
      <c r="G96" s="16">
        <v>2561</v>
      </c>
      <c r="H96" s="16">
        <v>2562</v>
      </c>
      <c r="I96" s="26" t="s">
        <v>76</v>
      </c>
      <c r="J96" s="2" t="s">
        <v>66</v>
      </c>
      <c r="K96" s="17" t="s">
        <v>68</v>
      </c>
      <c r="L96" s="2" t="s">
        <v>70</v>
      </c>
      <c r="M96" s="240"/>
    </row>
    <row r="97" spans="1:13" s="360" customFormat="1" ht="21.95" customHeight="1" x14ac:dyDescent="0.55000000000000004">
      <c r="A97" s="844"/>
      <c r="B97" s="18"/>
      <c r="C97" s="18"/>
      <c r="D97" s="3"/>
      <c r="E97" s="19" t="s">
        <v>9</v>
      </c>
      <c r="F97" s="19"/>
      <c r="G97" s="19" t="s">
        <v>9</v>
      </c>
      <c r="H97" s="19" t="s">
        <v>9</v>
      </c>
      <c r="I97" s="95"/>
      <c r="J97" s="20"/>
      <c r="K97" s="20"/>
      <c r="L97" s="20"/>
      <c r="M97" s="240"/>
    </row>
    <row r="98" spans="1:13" s="360" customFormat="1" ht="21.95" customHeight="1" x14ac:dyDescent="0.55000000000000004">
      <c r="A98" s="377">
        <v>4</v>
      </c>
      <c r="B98" s="370" t="s">
        <v>1999</v>
      </c>
      <c r="C98" s="71" t="s">
        <v>2001</v>
      </c>
      <c r="D98" s="72" t="s">
        <v>2003</v>
      </c>
      <c r="E98" s="915">
        <v>30000</v>
      </c>
      <c r="F98" s="840"/>
      <c r="G98" s="901"/>
      <c r="H98" s="112"/>
      <c r="I98" s="58" t="s">
        <v>11</v>
      </c>
      <c r="J98" s="71" t="s">
        <v>2005</v>
      </c>
      <c r="K98" s="44"/>
      <c r="L98" s="808" t="s">
        <v>922</v>
      </c>
      <c r="M98" s="240"/>
    </row>
    <row r="99" spans="1:13" s="360" customFormat="1" ht="21.95" customHeight="1" x14ac:dyDescent="0.55000000000000004">
      <c r="A99" s="347"/>
      <c r="B99" s="370" t="s">
        <v>2000</v>
      </c>
      <c r="C99" s="71" t="s">
        <v>2002</v>
      </c>
      <c r="D99" s="72" t="s">
        <v>2004</v>
      </c>
      <c r="E99" s="293" t="s">
        <v>93</v>
      </c>
      <c r="F99" s="840"/>
      <c r="G99" s="293"/>
      <c r="H99" s="293"/>
      <c r="I99" s="17" t="s">
        <v>12</v>
      </c>
      <c r="J99" s="71" t="s">
        <v>1343</v>
      </c>
      <c r="K99" s="44"/>
      <c r="L99" s="665" t="s">
        <v>256</v>
      </c>
      <c r="M99" s="240"/>
    </row>
    <row r="100" spans="1:13" s="360" customFormat="1" ht="21.95" customHeight="1" x14ac:dyDescent="0.55000000000000004">
      <c r="A100" s="378"/>
      <c r="B100" s="350"/>
      <c r="C100" s="73"/>
      <c r="D100" s="382"/>
      <c r="E100" s="247"/>
      <c r="F100" s="861"/>
      <c r="G100" s="48"/>
      <c r="H100" s="48"/>
      <c r="I100" s="861"/>
      <c r="J100" s="73"/>
      <c r="K100" s="55"/>
      <c r="L100" s="248"/>
      <c r="M100" s="240"/>
    </row>
    <row r="101" spans="1:13" s="1" customFormat="1" ht="21.95" customHeight="1" x14ac:dyDescent="0.5">
      <c r="A101" s="851">
        <v>5</v>
      </c>
      <c r="B101" s="943" t="s">
        <v>2025</v>
      </c>
      <c r="C101" s="943" t="s">
        <v>740</v>
      </c>
      <c r="D101" s="943" t="s">
        <v>2800</v>
      </c>
      <c r="E101" s="554">
        <v>600000</v>
      </c>
      <c r="F101" s="554" t="s">
        <v>746</v>
      </c>
      <c r="G101" s="554"/>
      <c r="H101" s="554"/>
      <c r="I101" s="58" t="s">
        <v>11</v>
      </c>
      <c r="J101" s="943" t="s">
        <v>527</v>
      </c>
      <c r="K101" s="943" t="s">
        <v>717</v>
      </c>
      <c r="L101" s="665" t="s">
        <v>922</v>
      </c>
    </row>
    <row r="102" spans="1:13" s="1" customFormat="1" ht="21.95" customHeight="1" x14ac:dyDescent="0.5">
      <c r="A102" s="852"/>
      <c r="B102" s="944"/>
      <c r="C102" s="944"/>
      <c r="D102" s="944"/>
      <c r="E102" s="555" t="s">
        <v>255</v>
      </c>
      <c r="F102" s="555" t="s">
        <v>255</v>
      </c>
      <c r="G102" s="555"/>
      <c r="H102" s="555"/>
      <c r="I102" s="17" t="s">
        <v>12</v>
      </c>
      <c r="J102" s="944"/>
      <c r="K102" s="944"/>
      <c r="L102" s="665" t="s">
        <v>256</v>
      </c>
    </row>
    <row r="103" spans="1:13" s="1" customFormat="1" ht="21.95" customHeight="1" x14ac:dyDescent="0.5">
      <c r="A103" s="852"/>
      <c r="B103" s="854"/>
      <c r="C103" s="854"/>
      <c r="D103" s="854" t="s">
        <v>1861</v>
      </c>
      <c r="E103" s="555"/>
      <c r="F103" s="555"/>
      <c r="G103" s="555"/>
      <c r="H103" s="555"/>
      <c r="I103" s="41"/>
      <c r="J103" s="854"/>
      <c r="K103" s="854"/>
      <c r="L103" s="41"/>
    </row>
    <row r="104" spans="1:13" s="1" customFormat="1" ht="21.95" customHeight="1" x14ac:dyDescent="0.5">
      <c r="A104" s="852"/>
      <c r="B104" s="854"/>
      <c r="C104" s="854"/>
      <c r="D104" s="854"/>
      <c r="E104" s="555"/>
      <c r="F104" s="555"/>
      <c r="G104" s="555"/>
      <c r="H104" s="555"/>
      <c r="I104" s="41"/>
      <c r="J104" s="854"/>
      <c r="K104" s="854"/>
      <c r="L104" s="41"/>
    </row>
    <row r="105" spans="1:13" s="1" customFormat="1" ht="21.95" customHeight="1" x14ac:dyDescent="0.5">
      <c r="A105" s="852"/>
      <c r="B105" s="854"/>
      <c r="C105" s="854"/>
      <c r="D105" s="854"/>
      <c r="E105" s="555"/>
      <c r="F105" s="555"/>
      <c r="G105" s="555"/>
      <c r="H105" s="555"/>
      <c r="I105" s="41"/>
      <c r="J105" s="854"/>
      <c r="K105" s="854"/>
      <c r="L105" s="41"/>
    </row>
    <row r="106" spans="1:13" s="1" customFormat="1" ht="21.95" customHeight="1" x14ac:dyDescent="0.5">
      <c r="A106" s="852"/>
      <c r="B106" s="854"/>
      <c r="C106" s="854"/>
      <c r="D106" s="854"/>
      <c r="E106" s="555"/>
      <c r="F106" s="555"/>
      <c r="G106" s="555"/>
      <c r="H106" s="555"/>
      <c r="I106" s="41"/>
      <c r="J106" s="854"/>
      <c r="K106" s="854"/>
      <c r="L106" s="41"/>
    </row>
    <row r="107" spans="1:13" s="1" customFormat="1" ht="21.95" customHeight="1" x14ac:dyDescent="0.5">
      <c r="A107" s="852"/>
      <c r="B107" s="854"/>
      <c r="C107" s="854"/>
      <c r="D107" s="854"/>
      <c r="E107" s="555"/>
      <c r="F107" s="555"/>
      <c r="G107" s="555"/>
      <c r="H107" s="555"/>
      <c r="I107" s="41"/>
      <c r="J107" s="854"/>
      <c r="K107" s="854"/>
      <c r="L107" s="41"/>
    </row>
    <row r="108" spans="1:13" s="1" customFormat="1" ht="21.95" customHeight="1" x14ac:dyDescent="0.5">
      <c r="A108" s="852"/>
      <c r="B108" s="854"/>
      <c r="C108" s="854"/>
      <c r="D108" s="854"/>
      <c r="E108" s="555"/>
      <c r="F108" s="555"/>
      <c r="G108" s="555"/>
      <c r="H108" s="555"/>
      <c r="I108" s="41"/>
      <c r="J108" s="854"/>
      <c r="K108" s="854"/>
      <c r="L108" s="41"/>
    </row>
    <row r="109" spans="1:13" s="1" customFormat="1" ht="21.95" customHeight="1" x14ac:dyDescent="0.5">
      <c r="A109" s="852"/>
      <c r="B109" s="854"/>
      <c r="C109" s="854"/>
      <c r="D109" s="854"/>
      <c r="E109" s="555"/>
      <c r="F109" s="555"/>
      <c r="G109" s="555"/>
      <c r="H109" s="555"/>
      <c r="I109" s="41"/>
      <c r="J109" s="854"/>
      <c r="K109" s="854"/>
      <c r="L109" s="41"/>
    </row>
    <row r="110" spans="1:13" s="1" customFormat="1" ht="21.95" customHeight="1" x14ac:dyDescent="0.5">
      <c r="A110" s="852"/>
      <c r="B110" s="854"/>
      <c r="C110" s="854"/>
      <c r="D110" s="854"/>
      <c r="E110" s="555"/>
      <c r="F110" s="555"/>
      <c r="G110" s="555"/>
      <c r="H110" s="555"/>
      <c r="I110" s="41"/>
      <c r="J110" s="854"/>
      <c r="K110" s="854"/>
      <c r="L110" s="41"/>
    </row>
    <row r="111" spans="1:13" s="1" customFormat="1" ht="21.95" customHeight="1" x14ac:dyDescent="0.5">
      <c r="A111" s="852"/>
      <c r="B111" s="854"/>
      <c r="C111" s="854"/>
      <c r="D111" s="854"/>
      <c r="E111" s="555"/>
      <c r="F111" s="555"/>
      <c r="G111" s="555"/>
      <c r="H111" s="555"/>
      <c r="I111" s="41"/>
      <c r="J111" s="854"/>
      <c r="K111" s="854"/>
      <c r="L111" s="41"/>
    </row>
    <row r="112" spans="1:13" s="1" customFormat="1" ht="21.95" customHeight="1" x14ac:dyDescent="0.5">
      <c r="A112" s="852"/>
      <c r="B112" s="854"/>
      <c r="C112" s="854"/>
      <c r="D112" s="854"/>
      <c r="E112" s="555"/>
      <c r="F112" s="555"/>
      <c r="G112" s="555"/>
      <c r="H112" s="555"/>
      <c r="I112" s="41"/>
      <c r="J112" s="854"/>
      <c r="K112" s="854"/>
      <c r="L112" s="41"/>
    </row>
    <row r="113" spans="1:12" s="1" customFormat="1" ht="21.95" customHeight="1" x14ac:dyDescent="0.5">
      <c r="A113" s="852"/>
      <c r="B113" s="854"/>
      <c r="C113" s="854"/>
      <c r="D113" s="854"/>
      <c r="E113" s="555"/>
      <c r="F113" s="555"/>
      <c r="G113" s="555"/>
      <c r="H113" s="555"/>
      <c r="I113" s="41"/>
      <c r="J113" s="854"/>
      <c r="K113" s="854"/>
      <c r="L113" s="41"/>
    </row>
    <row r="114" spans="1:12" s="1" customFormat="1" ht="21.95" customHeight="1" x14ac:dyDescent="0.5">
      <c r="A114" s="860"/>
      <c r="B114" s="859"/>
      <c r="C114" s="859"/>
      <c r="D114" s="859"/>
      <c r="E114" s="562"/>
      <c r="F114" s="562"/>
      <c r="G114" s="562"/>
      <c r="H114" s="562"/>
      <c r="I114" s="49"/>
      <c r="J114" s="859"/>
      <c r="K114" s="859"/>
      <c r="L114" s="49"/>
    </row>
    <row r="115" spans="1:12" s="1" customFormat="1" ht="21.95" customHeight="1" x14ac:dyDescent="0.5">
      <c r="A115" s="957" t="s">
        <v>2794</v>
      </c>
      <c r="B115" s="957"/>
      <c r="C115" s="957"/>
      <c r="D115" s="957"/>
      <c r="E115" s="957"/>
      <c r="F115" s="957"/>
      <c r="G115" s="957"/>
      <c r="H115" s="957"/>
      <c r="I115" s="957"/>
      <c r="J115" s="957"/>
      <c r="K115" s="957"/>
      <c r="L115" s="957"/>
    </row>
    <row r="116" spans="1:12" ht="21.95" customHeight="1" x14ac:dyDescent="0.55000000000000004">
      <c r="A116" s="6"/>
      <c r="B116" s="1"/>
      <c r="C116" s="1"/>
      <c r="D116" s="1"/>
      <c r="E116" s="32"/>
      <c r="F116" s="32"/>
      <c r="G116" s="32"/>
      <c r="H116" s="32"/>
      <c r="I116" s="32"/>
      <c r="J116" s="1"/>
      <c r="K116" s="1"/>
      <c r="L116" s="1"/>
    </row>
    <row r="117" spans="1:12" ht="21.95" customHeight="1" x14ac:dyDescent="0.55000000000000004">
      <c r="A117" s="6"/>
      <c r="B117" s="1"/>
      <c r="C117" s="1"/>
      <c r="D117" s="1"/>
      <c r="E117" s="32"/>
      <c r="F117" s="32"/>
      <c r="G117" s="32"/>
      <c r="H117" s="32"/>
      <c r="I117" s="32"/>
      <c r="J117" s="1"/>
      <c r="K117" s="1"/>
      <c r="L117" s="1"/>
    </row>
    <row r="118" spans="1:12" ht="21.95" customHeight="1" x14ac:dyDescent="0.55000000000000004">
      <c r="A118" s="6"/>
      <c r="B118" s="1"/>
      <c r="C118" s="1"/>
      <c r="D118" s="1"/>
      <c r="E118" s="32"/>
      <c r="F118" s="32"/>
      <c r="G118" s="32"/>
      <c r="H118" s="32"/>
      <c r="I118" s="32"/>
      <c r="J118" s="1"/>
      <c r="K118" s="1"/>
      <c r="L118" s="1"/>
    </row>
    <row r="119" spans="1:12" ht="21.95" customHeight="1" x14ac:dyDescent="0.55000000000000004">
      <c r="A119" s="6"/>
      <c r="B119" s="1"/>
      <c r="C119" s="1"/>
      <c r="D119" s="1"/>
      <c r="E119" s="32"/>
      <c r="F119" s="32"/>
      <c r="G119" s="32"/>
      <c r="H119" s="32"/>
      <c r="I119" s="32"/>
      <c r="J119" s="1"/>
      <c r="K119" s="1"/>
      <c r="L119" s="1"/>
    </row>
    <row r="120" spans="1:12" ht="21.95" customHeight="1" x14ac:dyDescent="0.55000000000000004">
      <c r="A120" s="6"/>
      <c r="B120" s="1"/>
      <c r="C120" s="1"/>
      <c r="D120" s="1"/>
      <c r="E120" s="32"/>
      <c r="F120" s="32"/>
      <c r="G120" s="32"/>
      <c r="H120" s="32"/>
      <c r="I120" s="32"/>
      <c r="J120" s="1"/>
      <c r="K120" s="1"/>
      <c r="L120" s="1"/>
    </row>
    <row r="121" spans="1:12" ht="21.95" customHeight="1" x14ac:dyDescent="0.55000000000000004">
      <c r="A121" s="6"/>
      <c r="B121" s="1"/>
      <c r="C121" s="1"/>
      <c r="D121" s="1"/>
      <c r="E121" s="32"/>
      <c r="F121" s="32"/>
      <c r="G121" s="32"/>
      <c r="H121" s="32"/>
      <c r="I121" s="32"/>
      <c r="J121" s="1"/>
      <c r="K121" s="1"/>
      <c r="L121" s="1"/>
    </row>
    <row r="122" spans="1:12" ht="21.95" customHeight="1" x14ac:dyDescent="0.55000000000000004">
      <c r="A122" s="6"/>
      <c r="B122" s="1"/>
      <c r="C122" s="1"/>
      <c r="D122" s="1"/>
      <c r="E122" s="32"/>
      <c r="F122" s="32"/>
      <c r="G122" s="32"/>
      <c r="H122" s="32"/>
      <c r="I122" s="32"/>
      <c r="J122" s="1"/>
      <c r="K122" s="1"/>
      <c r="L122" s="1"/>
    </row>
    <row r="123" spans="1:12" ht="21.95" customHeight="1" x14ac:dyDescent="0.55000000000000004">
      <c r="A123" s="6"/>
      <c r="B123" s="1"/>
      <c r="C123" s="1"/>
      <c r="D123" s="1"/>
      <c r="E123" s="32"/>
      <c r="F123" s="32"/>
      <c r="G123" s="32"/>
      <c r="H123" s="32"/>
      <c r="I123" s="32"/>
      <c r="J123" s="1"/>
      <c r="K123" s="1"/>
      <c r="L123" s="1"/>
    </row>
    <row r="124" spans="1:12" ht="21.95" customHeight="1" x14ac:dyDescent="0.55000000000000004">
      <c r="A124" s="6"/>
      <c r="B124" s="1"/>
      <c r="C124" s="1"/>
      <c r="D124" s="1"/>
      <c r="E124" s="32"/>
      <c r="F124" s="32"/>
      <c r="G124" s="32"/>
      <c r="H124" s="32"/>
      <c r="I124" s="32"/>
      <c r="J124" s="1"/>
      <c r="K124" s="1"/>
      <c r="L124" s="1"/>
    </row>
    <row r="125" spans="1:12" ht="21.95" customHeight="1" x14ac:dyDescent="0.55000000000000004">
      <c r="A125" s="6"/>
      <c r="B125" s="1"/>
      <c r="C125" s="1"/>
      <c r="D125" s="1"/>
      <c r="E125" s="32"/>
      <c r="F125" s="32"/>
      <c r="G125" s="32"/>
      <c r="H125" s="32"/>
      <c r="I125" s="32"/>
      <c r="J125" s="1"/>
      <c r="K125" s="1"/>
      <c r="L125" s="1"/>
    </row>
  </sheetData>
  <mergeCells count="17">
    <mergeCell ref="A23:L23"/>
    <mergeCell ref="A46:L46"/>
    <mergeCell ref="A69:L69"/>
    <mergeCell ref="A92:L92"/>
    <mergeCell ref="J101:J102"/>
    <mergeCell ref="K101:K102"/>
    <mergeCell ref="A115:L115"/>
    <mergeCell ref="C29:C30"/>
    <mergeCell ref="D29:D30"/>
    <mergeCell ref="H29:H30"/>
    <mergeCell ref="A53:A55"/>
    <mergeCell ref="B53:B55"/>
    <mergeCell ref="C53:C55"/>
    <mergeCell ref="E53:H53"/>
    <mergeCell ref="B101:B102"/>
    <mergeCell ref="C101:C102"/>
    <mergeCell ref="D101:D102"/>
  </mergeCells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6"/>
  <sheetViews>
    <sheetView view="pageLayout" topLeftCell="A46" zoomScaleNormal="100" zoomScaleSheetLayoutView="100" workbookViewId="0">
      <selection activeCell="M11" sqref="M11"/>
    </sheetView>
  </sheetViews>
  <sheetFormatPr defaultColWidth="9.140625" defaultRowHeight="21.95" customHeight="1" x14ac:dyDescent="0.5"/>
  <cols>
    <col min="1" max="1" width="4" style="6" customWidth="1"/>
    <col min="2" max="2" width="24" style="1" customWidth="1"/>
    <col min="3" max="3" width="22.85546875" style="1" customWidth="1"/>
    <col min="4" max="4" width="22.5703125" style="1" customWidth="1"/>
    <col min="5" max="5" width="10.7109375" style="32" customWidth="1"/>
    <col min="6" max="6" width="1.7109375" style="32" hidden="1" customWidth="1"/>
    <col min="7" max="7" width="9.7109375" style="32" customWidth="1"/>
    <col min="8" max="8" width="9.85546875" style="32" customWidth="1"/>
    <col min="9" max="9" width="10.7109375" style="32" customWidth="1"/>
    <col min="10" max="10" width="20.42578125" style="1" customWidth="1"/>
    <col min="11" max="11" width="12.7109375" style="1" hidden="1" customWidth="1"/>
    <col min="12" max="12" width="11.5703125" style="1" customWidth="1"/>
    <col min="13" max="13" width="12.5703125" style="1" customWidth="1"/>
    <col min="14" max="14" width="9.140625" style="1"/>
    <col min="15" max="15" width="11" style="1" bestFit="1" customWidth="1"/>
    <col min="16" max="16384" width="9.140625" style="1"/>
  </cols>
  <sheetData>
    <row r="1" spans="1:14" s="145" customFormat="1" ht="21.95" customHeight="1" x14ac:dyDescent="0.5">
      <c r="A1" s="924" t="s">
        <v>2806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569"/>
    </row>
    <row r="2" spans="1:14" s="145" customFormat="1" ht="21.95" customHeight="1" x14ac:dyDescent="0.5">
      <c r="A2" s="145" t="s">
        <v>92</v>
      </c>
      <c r="C2" s="27"/>
      <c r="D2" s="27"/>
      <c r="E2" s="235"/>
      <c r="F2" s="235"/>
      <c r="G2" s="235"/>
      <c r="H2" s="235"/>
      <c r="I2" s="235"/>
      <c r="J2" s="235"/>
      <c r="K2" s="235"/>
      <c r="L2" s="235"/>
      <c r="M2" s="569"/>
    </row>
    <row r="3" spans="1:14" s="145" customFormat="1" ht="21.95" customHeight="1" x14ac:dyDescent="0.5">
      <c r="A3" s="145" t="s">
        <v>91</v>
      </c>
      <c r="C3" s="27"/>
      <c r="D3" s="27"/>
      <c r="M3" s="569"/>
    </row>
    <row r="4" spans="1:14" s="145" customFormat="1" ht="21.95" customHeight="1" x14ac:dyDescent="0.5">
      <c r="A4" s="27" t="s">
        <v>0</v>
      </c>
      <c r="E4" s="235"/>
      <c r="F4" s="27"/>
      <c r="G4" s="27"/>
      <c r="H4" s="27"/>
      <c r="I4" s="27"/>
      <c r="M4" s="569"/>
    </row>
    <row r="5" spans="1:14" s="33" customFormat="1" ht="21.95" customHeight="1" x14ac:dyDescent="0.5">
      <c r="A5" s="28" t="s">
        <v>1</v>
      </c>
      <c r="E5" s="100"/>
      <c r="F5" s="28"/>
      <c r="G5" s="28"/>
      <c r="H5" s="28"/>
      <c r="I5" s="28"/>
    </row>
    <row r="6" spans="1:14" s="28" customFormat="1" ht="21.95" customHeight="1" x14ac:dyDescent="0.5">
      <c r="A6" s="28" t="s">
        <v>32</v>
      </c>
      <c r="I6" s="100"/>
      <c r="J6" s="100"/>
      <c r="K6" s="103"/>
    </row>
    <row r="7" spans="1:14" ht="21.95" customHeight="1" x14ac:dyDescent="0.5">
      <c r="A7" s="402"/>
      <c r="B7" s="11"/>
      <c r="C7" s="11"/>
      <c r="D7" s="31" t="s">
        <v>63</v>
      </c>
      <c r="E7" s="12" t="s">
        <v>73</v>
      </c>
      <c r="F7" s="13"/>
      <c r="G7" s="13"/>
      <c r="H7" s="14"/>
      <c r="I7" s="16" t="s">
        <v>75</v>
      </c>
      <c r="J7" s="31" t="s">
        <v>65</v>
      </c>
      <c r="K7" s="15" t="s">
        <v>67</v>
      </c>
      <c r="L7" s="31" t="s">
        <v>69</v>
      </c>
    </row>
    <row r="8" spans="1:14" ht="21.95" customHeight="1" x14ac:dyDescent="0.5">
      <c r="A8" s="403" t="s">
        <v>61</v>
      </c>
      <c r="B8" s="403" t="s">
        <v>12</v>
      </c>
      <c r="C8" s="403" t="s">
        <v>62</v>
      </c>
      <c r="D8" s="2" t="s">
        <v>64</v>
      </c>
      <c r="E8" s="16">
        <v>2560</v>
      </c>
      <c r="F8" s="16"/>
      <c r="G8" s="16">
        <v>2561</v>
      </c>
      <c r="H8" s="16">
        <v>2562</v>
      </c>
      <c r="I8" s="26" t="s">
        <v>76</v>
      </c>
      <c r="J8" s="2" t="s">
        <v>66</v>
      </c>
      <c r="K8" s="17" t="s">
        <v>68</v>
      </c>
      <c r="L8" s="2" t="s">
        <v>70</v>
      </c>
    </row>
    <row r="9" spans="1:14" ht="21.95" customHeight="1" x14ac:dyDescent="0.5">
      <c r="A9" s="404"/>
      <c r="B9" s="18"/>
      <c r="C9" s="18"/>
      <c r="D9" s="3"/>
      <c r="E9" s="19" t="s">
        <v>9</v>
      </c>
      <c r="F9" s="19"/>
      <c r="G9" s="26" t="s">
        <v>9</v>
      </c>
      <c r="H9" s="26" t="s">
        <v>9</v>
      </c>
      <c r="I9" s="26"/>
      <c r="J9" s="20"/>
      <c r="K9" s="20"/>
      <c r="L9" s="20"/>
    </row>
    <row r="10" spans="1:14" s="5" customFormat="1" ht="21.95" customHeight="1" x14ac:dyDescent="0.5">
      <c r="A10" s="41">
        <v>1</v>
      </c>
      <c r="B10" s="43" t="s">
        <v>1585</v>
      </c>
      <c r="C10" s="494" t="s">
        <v>1597</v>
      </c>
      <c r="D10" s="43" t="s">
        <v>546</v>
      </c>
      <c r="E10" s="163">
        <v>60000</v>
      </c>
      <c r="F10" s="40"/>
      <c r="G10" s="122"/>
      <c r="H10" s="114"/>
      <c r="I10" s="114" t="s">
        <v>11</v>
      </c>
      <c r="J10" s="43" t="s">
        <v>1583</v>
      </c>
      <c r="K10" s="1"/>
      <c r="L10" s="279" t="s">
        <v>94</v>
      </c>
      <c r="M10" s="588">
        <f>E10+E13+E16+E29+E34+E38+E42</f>
        <v>690000</v>
      </c>
      <c r="N10" s="5">
        <v>7</v>
      </c>
    </row>
    <row r="11" spans="1:14" s="5" customFormat="1" ht="21.95" customHeight="1" x14ac:dyDescent="0.5">
      <c r="A11" s="41"/>
      <c r="B11" s="41" t="s">
        <v>105</v>
      </c>
      <c r="C11" s="7" t="s">
        <v>1598</v>
      </c>
      <c r="D11" s="41" t="s">
        <v>547</v>
      </c>
      <c r="E11" s="636" t="s">
        <v>93</v>
      </c>
      <c r="F11" s="40"/>
      <c r="G11" s="40"/>
      <c r="H11" s="58"/>
      <c r="I11" s="58" t="s">
        <v>12</v>
      </c>
      <c r="J11" s="41" t="s">
        <v>1584</v>
      </c>
      <c r="K11" s="17"/>
      <c r="L11" s="40" t="s">
        <v>95</v>
      </c>
    </row>
    <row r="12" spans="1:14" s="5" customFormat="1" ht="21.95" customHeight="1" x14ac:dyDescent="0.5">
      <c r="A12" s="49"/>
      <c r="B12" s="137"/>
      <c r="C12" s="8"/>
      <c r="D12" s="137"/>
      <c r="E12" s="670"/>
      <c r="F12" s="40"/>
      <c r="G12" s="40"/>
      <c r="H12" s="92"/>
      <c r="I12" s="92"/>
      <c r="J12" s="41"/>
      <c r="K12" s="1"/>
      <c r="L12" s="96"/>
    </row>
    <row r="13" spans="1:14" s="5" customFormat="1" ht="21.95" customHeight="1" x14ac:dyDescent="0.5">
      <c r="A13" s="41">
        <v>2</v>
      </c>
      <c r="B13" s="728" t="s">
        <v>1600</v>
      </c>
      <c r="C13" s="43" t="s">
        <v>1596</v>
      </c>
      <c r="D13" s="728" t="s">
        <v>549</v>
      </c>
      <c r="E13" s="657">
        <v>130000</v>
      </c>
      <c r="F13" s="123"/>
      <c r="G13" s="123"/>
      <c r="H13" s="58"/>
      <c r="I13" s="114" t="s">
        <v>11</v>
      </c>
      <c r="J13" s="43" t="s">
        <v>556</v>
      </c>
      <c r="K13" s="1"/>
      <c r="L13" s="279" t="s">
        <v>94</v>
      </c>
    </row>
    <row r="14" spans="1:14" s="5" customFormat="1" ht="21.95" customHeight="1" x14ac:dyDescent="0.5">
      <c r="A14" s="41"/>
      <c r="B14" s="137" t="s">
        <v>550</v>
      </c>
      <c r="C14" s="41" t="s">
        <v>548</v>
      </c>
      <c r="D14" s="137"/>
      <c r="E14" s="656" t="s">
        <v>93</v>
      </c>
      <c r="F14" s="42"/>
      <c r="G14" s="42"/>
      <c r="H14" s="58"/>
      <c r="I14" s="58" t="s">
        <v>12</v>
      </c>
      <c r="J14" s="41" t="s">
        <v>557</v>
      </c>
      <c r="K14" s="1"/>
      <c r="L14" s="96" t="s">
        <v>95</v>
      </c>
    </row>
    <row r="15" spans="1:14" s="5" customFormat="1" ht="21.95" customHeight="1" x14ac:dyDescent="0.5">
      <c r="A15" s="49"/>
      <c r="B15" s="49"/>
      <c r="C15" s="49"/>
      <c r="D15" s="49"/>
      <c r="E15" s="64"/>
      <c r="F15" s="93"/>
      <c r="G15" s="93"/>
      <c r="H15" s="92"/>
      <c r="I15" s="92"/>
      <c r="J15" s="49" t="s">
        <v>104</v>
      </c>
      <c r="K15" s="644"/>
      <c r="L15" s="56"/>
    </row>
    <row r="16" spans="1:14" s="5" customFormat="1" ht="21.95" customHeight="1" x14ac:dyDescent="0.5">
      <c r="A16" s="41">
        <v>3</v>
      </c>
      <c r="B16" s="85" t="s">
        <v>551</v>
      </c>
      <c r="C16" s="729" t="s">
        <v>1588</v>
      </c>
      <c r="D16" s="41" t="s">
        <v>552</v>
      </c>
      <c r="E16" s="219">
        <v>50000</v>
      </c>
      <c r="F16" s="730"/>
      <c r="G16" s="42"/>
      <c r="H16" s="58"/>
      <c r="I16" s="114" t="s">
        <v>11</v>
      </c>
      <c r="J16" s="41" t="s">
        <v>1586</v>
      </c>
      <c r="K16" s="1"/>
      <c r="L16" s="40" t="s">
        <v>94</v>
      </c>
    </row>
    <row r="17" spans="1:12" s="5" customFormat="1" ht="21.95" customHeight="1" x14ac:dyDescent="0.5">
      <c r="A17" s="41"/>
      <c r="B17" s="41"/>
      <c r="C17" s="44" t="s">
        <v>1589</v>
      </c>
      <c r="D17" s="41" t="s">
        <v>553</v>
      </c>
      <c r="E17" s="906" t="s">
        <v>93</v>
      </c>
      <c r="F17" s="112"/>
      <c r="G17" s="40"/>
      <c r="H17" s="58"/>
      <c r="I17" s="58" t="s">
        <v>12</v>
      </c>
      <c r="J17" s="41" t="s">
        <v>1587</v>
      </c>
      <c r="K17" s="1"/>
      <c r="L17" s="40" t="s">
        <v>95</v>
      </c>
    </row>
    <row r="18" spans="1:12" s="5" customFormat="1" ht="21.95" customHeight="1" x14ac:dyDescent="0.5">
      <c r="A18" s="41"/>
      <c r="B18" s="41"/>
      <c r="C18" s="44" t="s">
        <v>1590</v>
      </c>
      <c r="D18" s="41" t="s">
        <v>554</v>
      </c>
      <c r="E18" s="907"/>
      <c r="F18" s="40"/>
      <c r="G18" s="40"/>
      <c r="H18" s="58"/>
      <c r="I18" s="58"/>
      <c r="J18" s="41" t="s">
        <v>1594</v>
      </c>
      <c r="K18" s="1"/>
      <c r="L18" s="41"/>
    </row>
    <row r="19" spans="1:12" s="5" customFormat="1" ht="21.95" customHeight="1" x14ac:dyDescent="0.5">
      <c r="A19" s="41"/>
      <c r="B19" s="41"/>
      <c r="C19" s="44" t="s">
        <v>1591</v>
      </c>
      <c r="D19" s="41"/>
      <c r="E19" s="907"/>
      <c r="F19" s="40"/>
      <c r="G19" s="40"/>
      <c r="H19" s="58"/>
      <c r="I19" s="58"/>
      <c r="J19" s="41" t="s">
        <v>1595</v>
      </c>
      <c r="K19" s="1"/>
      <c r="L19" s="41"/>
    </row>
    <row r="20" spans="1:12" s="5" customFormat="1" ht="21.95" customHeight="1" x14ac:dyDescent="0.5">
      <c r="A20" s="41"/>
      <c r="B20" s="41"/>
      <c r="C20" s="41" t="s">
        <v>1592</v>
      </c>
      <c r="D20" s="41"/>
      <c r="E20" s="63"/>
      <c r="F20" s="40"/>
      <c r="G20" s="40"/>
      <c r="H20" s="58"/>
      <c r="I20" s="58"/>
      <c r="J20" s="41" t="s">
        <v>1599</v>
      </c>
      <c r="K20" s="17"/>
      <c r="L20" s="41"/>
    </row>
    <row r="21" spans="1:12" s="5" customFormat="1" ht="21.95" customHeight="1" x14ac:dyDescent="0.5">
      <c r="A21" s="41"/>
      <c r="B21" s="41"/>
      <c r="C21" s="41" t="s">
        <v>1593</v>
      </c>
      <c r="D21" s="41"/>
      <c r="E21" s="63"/>
      <c r="F21" s="40"/>
      <c r="G21" s="40"/>
      <c r="H21" s="58"/>
      <c r="I21" s="58"/>
      <c r="J21" s="41" t="s">
        <v>558</v>
      </c>
      <c r="K21" s="1"/>
      <c r="L21" s="53"/>
    </row>
    <row r="22" spans="1:12" ht="21.95" customHeight="1" x14ac:dyDescent="0.5">
      <c r="A22" s="3"/>
      <c r="B22" s="17"/>
      <c r="C22" s="17"/>
      <c r="D22" s="17"/>
      <c r="E22" s="60"/>
      <c r="F22" s="58"/>
      <c r="G22" s="58"/>
      <c r="H22" s="58"/>
      <c r="I22" s="58"/>
      <c r="J22" s="17"/>
      <c r="K22" s="17"/>
      <c r="L22" s="17"/>
    </row>
    <row r="23" spans="1:12" ht="21.95" customHeight="1" x14ac:dyDescent="0.5">
      <c r="A23" s="958" t="s">
        <v>2808</v>
      </c>
      <c r="B23" s="958"/>
      <c r="C23" s="958"/>
      <c r="D23" s="958"/>
      <c r="E23" s="958"/>
      <c r="F23" s="958"/>
      <c r="G23" s="958"/>
      <c r="H23" s="958"/>
      <c r="I23" s="958"/>
      <c r="J23" s="958"/>
      <c r="K23" s="958"/>
      <c r="L23" s="958"/>
    </row>
    <row r="24" spans="1:12" ht="21.95" customHeight="1" x14ac:dyDescent="0.5">
      <c r="A24" s="645"/>
      <c r="B24" s="645"/>
      <c r="C24" s="645"/>
      <c r="D24" s="645"/>
      <c r="E24" s="645"/>
      <c r="F24" s="645"/>
      <c r="G24" s="645"/>
      <c r="H24" s="645"/>
      <c r="I24" s="645"/>
      <c r="J24" s="645"/>
      <c r="K24" s="645"/>
      <c r="L24" s="645"/>
    </row>
    <row r="25" spans="1:12" ht="21.95" customHeight="1" x14ac:dyDescent="0.5">
      <c r="A25" s="924" t="s">
        <v>2807</v>
      </c>
      <c r="B25" s="924"/>
      <c r="C25" s="924"/>
      <c r="D25" s="924"/>
      <c r="E25" s="924"/>
      <c r="F25" s="924"/>
      <c r="G25" s="924"/>
      <c r="H25" s="924"/>
      <c r="I25" s="924"/>
      <c r="J25" s="924"/>
      <c r="K25" s="924"/>
      <c r="L25" s="924"/>
    </row>
    <row r="26" spans="1:12" ht="21.95" customHeight="1" x14ac:dyDescent="0.5">
      <c r="A26" s="648"/>
      <c r="B26" s="11"/>
      <c r="C26" s="11"/>
      <c r="D26" s="31" t="s">
        <v>63</v>
      </c>
      <c r="E26" s="12" t="s">
        <v>73</v>
      </c>
      <c r="F26" s="13"/>
      <c r="G26" s="13"/>
      <c r="H26" s="14"/>
      <c r="I26" s="16" t="s">
        <v>75</v>
      </c>
      <c r="J26" s="31" t="s">
        <v>65</v>
      </c>
      <c r="K26" s="15" t="s">
        <v>67</v>
      </c>
      <c r="L26" s="31" t="s">
        <v>69</v>
      </c>
    </row>
    <row r="27" spans="1:12" ht="21.95" customHeight="1" x14ac:dyDescent="0.5">
      <c r="A27" s="649" t="s">
        <v>61</v>
      </c>
      <c r="B27" s="649" t="s">
        <v>12</v>
      </c>
      <c r="C27" s="649" t="s">
        <v>62</v>
      </c>
      <c r="D27" s="2" t="s">
        <v>64</v>
      </c>
      <c r="E27" s="16">
        <v>2560</v>
      </c>
      <c r="F27" s="16"/>
      <c r="G27" s="16">
        <v>2561</v>
      </c>
      <c r="H27" s="16">
        <v>2562</v>
      </c>
      <c r="I27" s="234" t="s">
        <v>76</v>
      </c>
      <c r="J27" s="2" t="s">
        <v>66</v>
      </c>
      <c r="K27" s="17" t="s">
        <v>68</v>
      </c>
      <c r="L27" s="2" t="s">
        <v>70</v>
      </c>
    </row>
    <row r="28" spans="1:12" ht="21.95" customHeight="1" x14ac:dyDescent="0.5">
      <c r="A28" s="650"/>
      <c r="B28" s="18"/>
      <c r="C28" s="18"/>
      <c r="D28" s="3"/>
      <c r="E28" s="19" t="s">
        <v>9</v>
      </c>
      <c r="F28" s="19"/>
      <c r="G28" s="19" t="s">
        <v>9</v>
      </c>
      <c r="H28" s="19" t="s">
        <v>9</v>
      </c>
      <c r="I28" s="95"/>
      <c r="J28" s="20"/>
      <c r="K28" s="20"/>
      <c r="L28" s="20"/>
    </row>
    <row r="29" spans="1:12" ht="21.95" customHeight="1" x14ac:dyDescent="0.5">
      <c r="A29" s="41">
        <v>4</v>
      </c>
      <c r="B29" s="43" t="s">
        <v>1601</v>
      </c>
      <c r="C29" s="43" t="s">
        <v>1604</v>
      </c>
      <c r="D29" s="494" t="s">
        <v>574</v>
      </c>
      <c r="E29" s="140">
        <v>50000</v>
      </c>
      <c r="F29" s="58"/>
      <c r="G29" s="114"/>
      <c r="H29" s="114"/>
      <c r="I29" s="114" t="s">
        <v>11</v>
      </c>
      <c r="J29" s="494" t="s">
        <v>99</v>
      </c>
      <c r="K29" s="17"/>
      <c r="L29" s="122" t="s">
        <v>94</v>
      </c>
    </row>
    <row r="30" spans="1:12" ht="21.95" customHeight="1" x14ac:dyDescent="0.5">
      <c r="A30" s="41"/>
      <c r="B30" s="41" t="s">
        <v>1602</v>
      </c>
      <c r="C30" s="41" t="s">
        <v>1605</v>
      </c>
      <c r="D30" s="44" t="s">
        <v>575</v>
      </c>
      <c r="E30" s="636" t="s">
        <v>93</v>
      </c>
      <c r="F30" s="58"/>
      <c r="G30" s="58"/>
      <c r="H30" s="58"/>
      <c r="I30" s="58" t="s">
        <v>12</v>
      </c>
      <c r="J30" s="44" t="s">
        <v>576</v>
      </c>
      <c r="K30" s="17"/>
      <c r="L30" s="40" t="s">
        <v>95</v>
      </c>
    </row>
    <row r="31" spans="1:12" ht="21.95" customHeight="1" x14ac:dyDescent="0.5">
      <c r="A31" s="41"/>
      <c r="B31" s="41" t="s">
        <v>1603</v>
      </c>
      <c r="C31" s="41" t="s">
        <v>1606</v>
      </c>
      <c r="D31" s="44"/>
      <c r="E31" s="63"/>
      <c r="F31" s="58"/>
      <c r="G31" s="58"/>
      <c r="H31" s="58"/>
      <c r="I31" s="58"/>
      <c r="J31" s="44"/>
      <c r="K31" s="17"/>
      <c r="L31" s="41"/>
    </row>
    <row r="32" spans="1:12" ht="21.95" customHeight="1" x14ac:dyDescent="0.5">
      <c r="A32" s="41"/>
      <c r="B32" s="41"/>
      <c r="C32" s="41" t="s">
        <v>576</v>
      </c>
      <c r="D32" s="44"/>
      <c r="E32" s="63"/>
      <c r="F32" s="58"/>
      <c r="G32" s="58"/>
      <c r="H32" s="58"/>
      <c r="I32" s="58"/>
      <c r="J32" s="44"/>
      <c r="K32" s="17"/>
      <c r="L32" s="41"/>
    </row>
    <row r="33" spans="1:12" ht="21.95" customHeight="1" x14ac:dyDescent="0.5">
      <c r="A33" s="49"/>
      <c r="B33" s="49"/>
      <c r="C33" s="49"/>
      <c r="D33" s="55"/>
      <c r="E33" s="64"/>
      <c r="F33" s="92"/>
      <c r="G33" s="92"/>
      <c r="H33" s="92"/>
      <c r="I33" s="92"/>
      <c r="J33" s="55"/>
      <c r="K33" s="20"/>
      <c r="L33" s="49"/>
    </row>
    <row r="34" spans="1:12" ht="21.95" customHeight="1" x14ac:dyDescent="0.5">
      <c r="A34" s="41">
        <v>5</v>
      </c>
      <c r="B34" s="43" t="s">
        <v>108</v>
      </c>
      <c r="C34" s="43" t="s">
        <v>1216</v>
      </c>
      <c r="D34" s="494" t="s">
        <v>577</v>
      </c>
      <c r="E34" s="140">
        <v>50000</v>
      </c>
      <c r="F34" s="461"/>
      <c r="G34" s="731"/>
      <c r="H34" s="114"/>
      <c r="I34" s="114" t="s">
        <v>11</v>
      </c>
      <c r="J34" s="494" t="s">
        <v>1611</v>
      </c>
      <c r="K34" s="17"/>
      <c r="L34" s="122" t="s">
        <v>94</v>
      </c>
    </row>
    <row r="35" spans="1:12" ht="21.95" customHeight="1" x14ac:dyDescent="0.5">
      <c r="A35" s="41"/>
      <c r="B35" s="41" t="s">
        <v>1615</v>
      </c>
      <c r="C35" s="41" t="s">
        <v>1607</v>
      </c>
      <c r="D35" s="44"/>
      <c r="E35" s="636" t="s">
        <v>93</v>
      </c>
      <c r="F35" s="2"/>
      <c r="G35" s="2"/>
      <c r="H35" s="58"/>
      <c r="I35" s="58" t="s">
        <v>12</v>
      </c>
      <c r="J35" s="44" t="s">
        <v>1612</v>
      </c>
      <c r="K35" s="17"/>
      <c r="L35" s="40" t="s">
        <v>95</v>
      </c>
    </row>
    <row r="36" spans="1:12" ht="21.95" customHeight="1" x14ac:dyDescent="0.5">
      <c r="A36" s="41"/>
      <c r="B36" s="41" t="s">
        <v>1616</v>
      </c>
      <c r="C36" s="41" t="s">
        <v>1608</v>
      </c>
      <c r="D36" s="44"/>
      <c r="E36" s="63"/>
      <c r="F36" s="26"/>
      <c r="G36" s="26"/>
      <c r="H36" s="7"/>
      <c r="I36" s="7"/>
      <c r="J36" s="44" t="s">
        <v>578</v>
      </c>
      <c r="K36" s="17"/>
      <c r="L36" s="41"/>
    </row>
    <row r="37" spans="1:12" ht="21.95" customHeight="1" x14ac:dyDescent="0.5">
      <c r="A37" s="41"/>
      <c r="B37" s="41"/>
      <c r="C37" s="41"/>
      <c r="D37" s="44"/>
      <c r="E37" s="63"/>
      <c r="F37" s="26"/>
      <c r="G37" s="26"/>
      <c r="H37" s="7"/>
      <c r="I37" s="7"/>
      <c r="J37" s="44"/>
      <c r="K37" s="17"/>
      <c r="L37" s="41"/>
    </row>
    <row r="38" spans="1:12" ht="21.95" customHeight="1" x14ac:dyDescent="0.5">
      <c r="A38" s="43">
        <v>6</v>
      </c>
      <c r="B38" s="43" t="s">
        <v>1613</v>
      </c>
      <c r="C38" s="43" t="s">
        <v>1609</v>
      </c>
      <c r="D38" s="43" t="s">
        <v>574</v>
      </c>
      <c r="E38" s="140">
        <v>300000</v>
      </c>
      <c r="F38" s="732"/>
      <c r="G38" s="732"/>
      <c r="H38" s="9"/>
      <c r="I38" s="114" t="s">
        <v>11</v>
      </c>
      <c r="J38" s="43" t="s">
        <v>579</v>
      </c>
      <c r="K38" s="15"/>
      <c r="L38" s="122" t="s">
        <v>94</v>
      </c>
    </row>
    <row r="39" spans="1:12" ht="21.95" customHeight="1" x14ac:dyDescent="0.5">
      <c r="A39" s="41"/>
      <c r="B39" s="41" t="s">
        <v>1614</v>
      </c>
      <c r="C39" s="41" t="s">
        <v>1610</v>
      </c>
      <c r="D39" s="41" t="s">
        <v>102</v>
      </c>
      <c r="E39" s="636" t="s">
        <v>93</v>
      </c>
      <c r="F39" s="461"/>
      <c r="G39" s="461"/>
      <c r="H39" s="58"/>
      <c r="I39" s="58" t="s">
        <v>12</v>
      </c>
      <c r="J39" s="41" t="s">
        <v>580</v>
      </c>
      <c r="K39" s="17"/>
      <c r="L39" s="40" t="s">
        <v>95</v>
      </c>
    </row>
    <row r="40" spans="1:12" ht="21.95" customHeight="1" x14ac:dyDescent="0.5">
      <c r="A40" s="41"/>
      <c r="B40" s="41" t="s">
        <v>301</v>
      </c>
      <c r="C40" s="41"/>
      <c r="D40" s="41"/>
      <c r="E40" s="63"/>
      <c r="F40" s="2"/>
      <c r="G40" s="2"/>
      <c r="H40" s="58"/>
      <c r="I40" s="58"/>
      <c r="J40" s="41" t="s">
        <v>102</v>
      </c>
      <c r="K40" s="17"/>
      <c r="L40" s="41"/>
    </row>
    <row r="41" spans="1:12" ht="21.95" customHeight="1" x14ac:dyDescent="0.5">
      <c r="A41" s="3"/>
      <c r="B41" s="20"/>
      <c r="C41" s="20"/>
      <c r="D41" s="20"/>
      <c r="E41" s="631"/>
      <c r="F41" s="92"/>
      <c r="G41" s="92"/>
      <c r="H41" s="92"/>
      <c r="I41" s="92"/>
      <c r="J41" s="20"/>
      <c r="K41" s="17"/>
      <c r="L41" s="20"/>
    </row>
    <row r="42" spans="1:12" ht="21.95" customHeight="1" x14ac:dyDescent="0.5">
      <c r="A42" s="40">
        <v>7</v>
      </c>
      <c r="B42" s="154" t="s">
        <v>2139</v>
      </c>
      <c r="C42" s="154" t="s">
        <v>2406</v>
      </c>
      <c r="D42" s="154" t="s">
        <v>2407</v>
      </c>
      <c r="E42" s="65">
        <v>50000</v>
      </c>
      <c r="F42" s="154"/>
      <c r="G42" s="154"/>
      <c r="H42" s="7"/>
      <c r="I42" s="114" t="s">
        <v>11</v>
      </c>
      <c r="J42" s="154" t="s">
        <v>2074</v>
      </c>
      <c r="L42" s="40" t="s">
        <v>94</v>
      </c>
    </row>
    <row r="43" spans="1:12" ht="21.95" customHeight="1" x14ac:dyDescent="0.5">
      <c r="A43" s="40"/>
      <c r="B43" s="154" t="s">
        <v>2138</v>
      </c>
      <c r="C43" s="154" t="s">
        <v>107</v>
      </c>
      <c r="D43" s="154" t="s">
        <v>2408</v>
      </c>
      <c r="E43" s="636" t="s">
        <v>93</v>
      </c>
      <c r="F43" s="154"/>
      <c r="G43" s="154"/>
      <c r="H43" s="7"/>
      <c r="I43" s="58" t="s">
        <v>12</v>
      </c>
      <c r="J43" s="154" t="s">
        <v>2075</v>
      </c>
      <c r="L43" s="40" t="s">
        <v>95</v>
      </c>
    </row>
    <row r="44" spans="1:12" ht="21.95" customHeight="1" x14ac:dyDescent="0.5">
      <c r="A44" s="40"/>
      <c r="B44" s="154"/>
      <c r="C44" s="154"/>
      <c r="D44" s="154"/>
      <c r="E44" s="636"/>
      <c r="F44" s="154"/>
      <c r="G44" s="154"/>
      <c r="H44" s="7"/>
      <c r="J44" s="154"/>
      <c r="L44" s="40"/>
    </row>
    <row r="45" spans="1:12" ht="21.95" customHeight="1" x14ac:dyDescent="0.5">
      <c r="A45" s="49"/>
      <c r="B45" s="49"/>
      <c r="C45" s="49"/>
      <c r="D45" s="49"/>
      <c r="E45" s="570"/>
      <c r="F45" s="409"/>
      <c r="G45" s="409"/>
      <c r="H45" s="92"/>
      <c r="I45" s="92"/>
      <c r="J45" s="49"/>
      <c r="K45" s="20"/>
      <c r="L45" s="48"/>
    </row>
    <row r="46" spans="1:12" ht="21.95" customHeight="1" x14ac:dyDescent="0.5">
      <c r="A46" s="958" t="s">
        <v>2808</v>
      </c>
      <c r="B46" s="958"/>
      <c r="C46" s="958"/>
      <c r="D46" s="958"/>
      <c r="E46" s="958"/>
      <c r="F46" s="958"/>
      <c r="G46" s="958"/>
      <c r="H46" s="958"/>
      <c r="I46" s="958"/>
      <c r="J46" s="958"/>
      <c r="K46" s="958"/>
      <c r="L46" s="958"/>
    </row>
  </sheetData>
  <mergeCells count="4">
    <mergeCell ref="A25:L25"/>
    <mergeCell ref="A1:L1"/>
    <mergeCell ref="A46:L46"/>
    <mergeCell ref="A23:L23"/>
  </mergeCells>
  <printOptions horizontalCentered="1"/>
  <pageMargins left="0.19685039370078741" right="0.19685039370078741" top="0.82677165354330717" bottom="0.59055118110236227" header="0" footer="0.19685039370078741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topLeftCell="A55" zoomScaleNormal="100" zoomScaleSheetLayoutView="100" workbookViewId="0">
      <selection activeCell="E84" sqref="E84"/>
    </sheetView>
  </sheetViews>
  <sheetFormatPr defaultColWidth="9.140625" defaultRowHeight="20.100000000000001" customHeight="1" x14ac:dyDescent="0.5"/>
  <cols>
    <col min="1" max="1" width="60.5703125" style="57" customWidth="1"/>
    <col min="2" max="2" width="8.28515625" style="220" customWidth="1"/>
    <col min="3" max="3" width="11.140625" style="182" customWidth="1"/>
    <col min="4" max="4" width="8.140625" style="220" customWidth="1"/>
    <col min="5" max="5" width="12" style="182" customWidth="1"/>
    <col min="6" max="6" width="9.42578125" style="220" customWidth="1"/>
    <col min="7" max="7" width="12.7109375" style="182" customWidth="1"/>
    <col min="8" max="8" width="9.42578125" style="220" customWidth="1"/>
    <col min="9" max="9" width="12.42578125" style="182" customWidth="1"/>
    <col min="10" max="16384" width="9.140625" style="57"/>
  </cols>
  <sheetData>
    <row r="1" spans="1:9" ht="20.100000000000001" customHeight="1" x14ac:dyDescent="0.5">
      <c r="B1" s="574"/>
      <c r="D1" s="574"/>
      <c r="F1" s="574"/>
      <c r="H1" s="574"/>
    </row>
    <row r="2" spans="1:9" ht="20.100000000000001" customHeight="1" x14ac:dyDescent="0.5">
      <c r="A2" s="155" t="s">
        <v>2636</v>
      </c>
      <c r="B2" s="959" t="s">
        <v>2726</v>
      </c>
      <c r="C2" s="959"/>
      <c r="D2" s="959"/>
      <c r="E2" s="959"/>
      <c r="F2" s="959"/>
      <c r="G2" s="959"/>
      <c r="H2" s="959"/>
      <c r="I2" s="959"/>
    </row>
    <row r="3" spans="1:9" ht="20.100000000000001" customHeight="1" x14ac:dyDescent="0.5">
      <c r="A3" s="156"/>
      <c r="B3" s="960" t="s">
        <v>2606</v>
      </c>
      <c r="C3" s="961"/>
      <c r="D3" s="962" t="s">
        <v>2607</v>
      </c>
      <c r="E3" s="961"/>
      <c r="F3" s="962" t="s">
        <v>2608</v>
      </c>
      <c r="G3" s="961"/>
      <c r="H3" s="962" t="s">
        <v>10</v>
      </c>
      <c r="I3" s="961"/>
    </row>
    <row r="4" spans="1:9" ht="20.100000000000001" customHeight="1" x14ac:dyDescent="0.5">
      <c r="A4" s="157" t="s">
        <v>7</v>
      </c>
      <c r="B4" s="158" t="s">
        <v>11</v>
      </c>
      <c r="C4" s="159" t="s">
        <v>8</v>
      </c>
      <c r="D4" s="158" t="s">
        <v>11</v>
      </c>
      <c r="E4" s="159" t="s">
        <v>8</v>
      </c>
      <c r="F4" s="158" t="s">
        <v>11</v>
      </c>
      <c r="G4" s="159" t="s">
        <v>8</v>
      </c>
      <c r="H4" s="158" t="s">
        <v>11</v>
      </c>
      <c r="I4" s="159" t="s">
        <v>8</v>
      </c>
    </row>
    <row r="5" spans="1:9" ht="20.100000000000001" customHeight="1" x14ac:dyDescent="0.5">
      <c r="A5" s="160"/>
      <c r="B5" s="161" t="s">
        <v>12</v>
      </c>
      <c r="C5" s="162" t="s">
        <v>9</v>
      </c>
      <c r="D5" s="161" t="s">
        <v>12</v>
      </c>
      <c r="E5" s="162" t="s">
        <v>9</v>
      </c>
      <c r="F5" s="161" t="s">
        <v>12</v>
      </c>
      <c r="G5" s="162" t="s">
        <v>9</v>
      </c>
      <c r="H5" s="161" t="s">
        <v>12</v>
      </c>
      <c r="I5" s="162" t="s">
        <v>9</v>
      </c>
    </row>
    <row r="6" spans="1:9" ht="20.100000000000001" customHeight="1" x14ac:dyDescent="0.5">
      <c r="A6" s="614" t="s">
        <v>22</v>
      </c>
      <c r="B6" s="122"/>
      <c r="C6" s="163"/>
      <c r="D6" s="122"/>
      <c r="E6" s="163"/>
      <c r="F6" s="122"/>
      <c r="G6" s="163"/>
      <c r="H6" s="122"/>
      <c r="I6" s="164"/>
    </row>
    <row r="7" spans="1:9" ht="20.100000000000001" customHeight="1" x14ac:dyDescent="0.5">
      <c r="A7" s="137" t="s">
        <v>2610</v>
      </c>
      <c r="B7" s="125">
        <f>ยุทธศาสตร์1!M6</f>
        <v>5</v>
      </c>
      <c r="C7" s="165">
        <f>ยุทธศาสตร์1!L6</f>
        <v>330000</v>
      </c>
      <c r="D7" s="154">
        <v>0</v>
      </c>
      <c r="E7" s="165">
        <v>0</v>
      </c>
      <c r="F7" s="154">
        <v>0</v>
      </c>
      <c r="G7" s="166">
        <v>0</v>
      </c>
      <c r="H7" s="154">
        <f>B7+D7+F7</f>
        <v>5</v>
      </c>
      <c r="I7" s="165">
        <f>C7+E7+G7</f>
        <v>330000</v>
      </c>
    </row>
    <row r="8" spans="1:9" ht="20.100000000000001" customHeight="1" x14ac:dyDescent="0.5">
      <c r="A8" s="167" t="s">
        <v>2609</v>
      </c>
      <c r="B8" s="221"/>
      <c r="C8" s="169"/>
      <c r="D8" s="168"/>
      <c r="E8" s="169"/>
      <c r="F8" s="168"/>
      <c r="G8" s="170"/>
      <c r="H8" s="154"/>
      <c r="I8" s="165"/>
    </row>
    <row r="9" spans="1:9" ht="20.100000000000001" customHeight="1" x14ac:dyDescent="0.5">
      <c r="A9" s="171" t="s">
        <v>26</v>
      </c>
      <c r="B9" s="222">
        <f>ยุทธศาสตร์1!M53</f>
        <v>7</v>
      </c>
      <c r="C9" s="173">
        <f>ยุทธศาสตร์1!L53</f>
        <v>310000</v>
      </c>
      <c r="D9" s="172">
        <v>0</v>
      </c>
      <c r="E9" s="173">
        <v>0</v>
      </c>
      <c r="F9" s="172">
        <v>0</v>
      </c>
      <c r="G9" s="173">
        <v>0</v>
      </c>
      <c r="H9" s="154">
        <f t="shared" ref="H9" si="0">B9+D9+F9</f>
        <v>7</v>
      </c>
      <c r="I9" s="165">
        <f t="shared" ref="I9" si="1">C9+E9+G9</f>
        <v>310000</v>
      </c>
    </row>
    <row r="10" spans="1:9" ht="20.100000000000001" customHeight="1" x14ac:dyDescent="0.5">
      <c r="A10" s="167" t="s">
        <v>27</v>
      </c>
      <c r="B10" s="221"/>
      <c r="C10" s="175"/>
      <c r="D10" s="174"/>
      <c r="E10" s="175"/>
      <c r="F10" s="174"/>
      <c r="G10" s="175"/>
      <c r="H10" s="154"/>
      <c r="I10" s="165"/>
    </row>
    <row r="11" spans="1:9" ht="20.100000000000001" customHeight="1" x14ac:dyDescent="0.5">
      <c r="A11" s="176" t="s">
        <v>38</v>
      </c>
      <c r="B11" s="223">
        <f>ยุทธศาสตร์1!M122</f>
        <v>1</v>
      </c>
      <c r="C11" s="177">
        <f>ยุทธศาสตร์1!L122</f>
        <v>50000</v>
      </c>
      <c r="D11" s="178">
        <v>0</v>
      </c>
      <c r="E11" s="178">
        <v>0</v>
      </c>
      <c r="F11" s="178">
        <v>0</v>
      </c>
      <c r="G11" s="178">
        <v>0</v>
      </c>
      <c r="H11" s="154">
        <f t="shared" ref="H11:H26" si="2">B11+D11+F11</f>
        <v>1</v>
      </c>
      <c r="I11" s="165">
        <f t="shared" ref="I11:I26" si="3">C11+E11+G11</f>
        <v>50000</v>
      </c>
    </row>
    <row r="12" spans="1:9" ht="20.100000000000001" customHeight="1" x14ac:dyDescent="0.5">
      <c r="A12" s="171" t="s">
        <v>2611</v>
      </c>
      <c r="B12" s="222">
        <f>ยุทธศาสตร์1!M145</f>
        <v>1</v>
      </c>
      <c r="C12" s="173">
        <f>ยุทธศาสตร์1!L145</f>
        <v>100000</v>
      </c>
      <c r="D12" s="172">
        <v>0</v>
      </c>
      <c r="E12" s="173">
        <v>0</v>
      </c>
      <c r="F12" s="172">
        <v>0</v>
      </c>
      <c r="G12" s="173">
        <v>0</v>
      </c>
      <c r="H12" s="154">
        <f t="shared" si="2"/>
        <v>1</v>
      </c>
      <c r="I12" s="165">
        <f t="shared" si="3"/>
        <v>100000</v>
      </c>
    </row>
    <row r="13" spans="1:9" ht="20.100000000000001" customHeight="1" x14ac:dyDescent="0.5">
      <c r="A13" s="137" t="s">
        <v>2639</v>
      </c>
      <c r="B13" s="125"/>
      <c r="C13" s="165"/>
      <c r="D13" s="154"/>
      <c r="E13" s="165"/>
      <c r="F13" s="154"/>
      <c r="G13" s="165"/>
      <c r="H13" s="154"/>
      <c r="I13" s="165"/>
    </row>
    <row r="14" spans="1:9" ht="20.100000000000001" customHeight="1" x14ac:dyDescent="0.5">
      <c r="A14" s="137" t="s">
        <v>29</v>
      </c>
      <c r="B14" s="125"/>
      <c r="C14" s="165"/>
      <c r="D14" s="154"/>
      <c r="E14" s="165"/>
      <c r="F14" s="154"/>
      <c r="G14" s="165"/>
      <c r="H14" s="154"/>
      <c r="I14" s="165"/>
    </row>
    <row r="15" spans="1:9" ht="20.100000000000001" customHeight="1" x14ac:dyDescent="0.5">
      <c r="A15" s="171" t="s">
        <v>2628</v>
      </c>
      <c r="B15" s="222">
        <f>ยุทธศาสตร์1!M168</f>
        <v>45</v>
      </c>
      <c r="C15" s="173">
        <f>ยุทธศาสตร์1!L168</f>
        <v>10467400</v>
      </c>
      <c r="D15" s="172">
        <v>0</v>
      </c>
      <c r="E15" s="173">
        <v>0</v>
      </c>
      <c r="F15" s="172">
        <v>0</v>
      </c>
      <c r="G15" s="173">
        <v>0</v>
      </c>
      <c r="H15" s="154">
        <f t="shared" si="2"/>
        <v>45</v>
      </c>
      <c r="I15" s="165">
        <f t="shared" si="3"/>
        <v>10467400</v>
      </c>
    </row>
    <row r="16" spans="1:9" ht="20.100000000000001" customHeight="1" x14ac:dyDescent="0.5">
      <c r="A16" s="137" t="s">
        <v>2629</v>
      </c>
      <c r="B16" s="125"/>
      <c r="C16" s="165"/>
      <c r="D16" s="154"/>
      <c r="E16" s="165"/>
      <c r="F16" s="154"/>
      <c r="G16" s="165"/>
      <c r="H16" s="154"/>
      <c r="I16" s="165"/>
    </row>
    <row r="17" spans="1:9" ht="20.100000000000001" customHeight="1" x14ac:dyDescent="0.5">
      <c r="A17" s="137" t="s">
        <v>2630</v>
      </c>
      <c r="B17" s="125"/>
      <c r="C17" s="165"/>
      <c r="D17" s="154"/>
      <c r="E17" s="165"/>
      <c r="F17" s="154"/>
      <c r="G17" s="165"/>
      <c r="H17" s="154"/>
      <c r="I17" s="165"/>
    </row>
    <row r="18" spans="1:9" ht="20.100000000000001" customHeight="1" x14ac:dyDescent="0.5">
      <c r="A18" s="137" t="s">
        <v>2632</v>
      </c>
      <c r="B18" s="125">
        <f>ยุทธศาสตร์1!M444</f>
        <v>6</v>
      </c>
      <c r="C18" s="165">
        <f>ยุทธศาสตร์1!L438</f>
        <v>900000</v>
      </c>
      <c r="D18" s="154">
        <v>0</v>
      </c>
      <c r="E18" s="165">
        <v>0</v>
      </c>
      <c r="F18" s="154">
        <v>0</v>
      </c>
      <c r="G18" s="165">
        <v>0</v>
      </c>
      <c r="H18" s="154">
        <f t="shared" si="2"/>
        <v>6</v>
      </c>
      <c r="I18" s="165">
        <f t="shared" si="3"/>
        <v>900000</v>
      </c>
    </row>
    <row r="19" spans="1:9" s="44" customFormat="1" ht="20.100000000000001" customHeight="1" x14ac:dyDescent="0.5">
      <c r="A19" s="137" t="s">
        <v>2631</v>
      </c>
      <c r="B19" s="125"/>
      <c r="C19" s="165"/>
      <c r="D19" s="154"/>
      <c r="E19" s="165"/>
      <c r="F19" s="154"/>
      <c r="G19" s="165"/>
      <c r="H19" s="154"/>
      <c r="I19" s="165"/>
    </row>
    <row r="20" spans="1:9" ht="20.100000000000001" customHeight="1" x14ac:dyDescent="0.5">
      <c r="A20" s="137" t="s">
        <v>2634</v>
      </c>
      <c r="B20" s="125">
        <f>ยุทธศาสตร์1!M490</f>
        <v>2</v>
      </c>
      <c r="C20" s="166">
        <f>ยุทธศาสตร์1!L493</f>
        <v>350000</v>
      </c>
      <c r="D20" s="154">
        <v>0</v>
      </c>
      <c r="E20" s="165">
        <v>0</v>
      </c>
      <c r="F20" s="154">
        <v>0</v>
      </c>
      <c r="G20" s="165">
        <v>0</v>
      </c>
      <c r="H20" s="154">
        <f t="shared" si="2"/>
        <v>2</v>
      </c>
      <c r="I20" s="165">
        <f t="shared" si="3"/>
        <v>350000</v>
      </c>
    </row>
    <row r="21" spans="1:9" ht="20.100000000000001" customHeight="1" x14ac:dyDescent="0.5">
      <c r="A21" s="167" t="s">
        <v>2633</v>
      </c>
      <c r="B21" s="221"/>
      <c r="C21" s="170"/>
      <c r="D21" s="168"/>
      <c r="E21" s="169"/>
      <c r="F21" s="168"/>
      <c r="G21" s="169"/>
      <c r="H21" s="154"/>
      <c r="I21" s="165"/>
    </row>
    <row r="22" spans="1:9" ht="20.100000000000001" customHeight="1" x14ac:dyDescent="0.5">
      <c r="A22" s="137" t="s">
        <v>2612</v>
      </c>
      <c r="B22" s="222">
        <f>ยุทธศาสตร์1!M514</f>
        <v>1</v>
      </c>
      <c r="C22" s="173">
        <f>ยุทธศาสตร์1!L514</f>
        <v>240000</v>
      </c>
      <c r="D22" s="172">
        <v>0</v>
      </c>
      <c r="E22" s="173">
        <v>0</v>
      </c>
      <c r="F22" s="172">
        <v>0</v>
      </c>
      <c r="G22" s="173">
        <v>0</v>
      </c>
      <c r="H22" s="154">
        <f t="shared" si="2"/>
        <v>1</v>
      </c>
      <c r="I22" s="165">
        <f t="shared" si="3"/>
        <v>240000</v>
      </c>
    </row>
    <row r="23" spans="1:9" ht="20.100000000000001" customHeight="1" x14ac:dyDescent="0.5">
      <c r="A23" s="137" t="s">
        <v>2613</v>
      </c>
      <c r="B23" s="125"/>
      <c r="C23" s="165"/>
      <c r="D23" s="154"/>
      <c r="E23" s="165"/>
      <c r="F23" s="154"/>
      <c r="G23" s="165"/>
      <c r="H23" s="154"/>
      <c r="I23" s="165"/>
    </row>
    <row r="24" spans="1:9" ht="20.100000000000001" customHeight="1" x14ac:dyDescent="0.5">
      <c r="A24" s="179" t="s">
        <v>2615</v>
      </c>
      <c r="B24" s="224">
        <f>ยุทธศาสตร์1!M536</f>
        <v>15</v>
      </c>
      <c r="C24" s="181">
        <f>ยุทธศาสตร์1!L536</f>
        <v>13846400</v>
      </c>
      <c r="D24" s="180">
        <v>0</v>
      </c>
      <c r="E24" s="181">
        <v>0</v>
      </c>
      <c r="F24" s="180">
        <v>0</v>
      </c>
      <c r="G24" s="182">
        <v>0</v>
      </c>
      <c r="H24" s="138">
        <f t="shared" si="2"/>
        <v>15</v>
      </c>
      <c r="I24" s="165">
        <f t="shared" si="3"/>
        <v>13846400</v>
      </c>
    </row>
    <row r="25" spans="1:9" ht="20.100000000000001" customHeight="1" x14ac:dyDescent="0.5">
      <c r="A25" s="137" t="s">
        <v>2614</v>
      </c>
      <c r="B25" s="125"/>
      <c r="C25" s="165"/>
      <c r="D25" s="154"/>
      <c r="E25" s="165"/>
      <c r="F25" s="154"/>
      <c r="G25" s="165"/>
      <c r="H25" s="154"/>
      <c r="I25" s="165"/>
    </row>
    <row r="26" spans="1:9" ht="20.100000000000001" customHeight="1" x14ac:dyDescent="0.5">
      <c r="A26" s="171" t="s">
        <v>15</v>
      </c>
      <c r="B26" s="222">
        <v>6</v>
      </c>
      <c r="C26" s="173">
        <f>ยุทธศาสตร์1!L654</f>
        <v>1380000</v>
      </c>
      <c r="D26" s="172">
        <v>0</v>
      </c>
      <c r="E26" s="173">
        <v>0</v>
      </c>
      <c r="F26" s="172">
        <v>0</v>
      </c>
      <c r="G26" s="173">
        <v>0</v>
      </c>
      <c r="H26" s="154">
        <f t="shared" si="2"/>
        <v>6</v>
      </c>
      <c r="I26" s="165">
        <f t="shared" si="3"/>
        <v>1380000</v>
      </c>
    </row>
    <row r="27" spans="1:9" ht="20.100000000000001" customHeight="1" x14ac:dyDescent="0.5">
      <c r="A27" s="147" t="s">
        <v>16</v>
      </c>
      <c r="B27" s="126"/>
      <c r="C27" s="184"/>
      <c r="D27" s="183"/>
      <c r="E27" s="184"/>
      <c r="F27" s="183"/>
      <c r="G27" s="184"/>
      <c r="H27" s="183"/>
      <c r="I27" s="184"/>
    </row>
    <row r="28" spans="1:9" s="155" customFormat="1" ht="20.100000000000001" customHeight="1" thickBot="1" x14ac:dyDescent="0.55000000000000004">
      <c r="A28" s="185" t="s">
        <v>13</v>
      </c>
      <c r="B28" s="185">
        <f>SUM(B6:B27)</f>
        <v>89</v>
      </c>
      <c r="C28" s="187">
        <f>SUM(C6:C27)</f>
        <v>27973800</v>
      </c>
      <c r="D28" s="186">
        <f t="shared" ref="D28:H28" si="4">SUM(D6:D27)</f>
        <v>0</v>
      </c>
      <c r="E28" s="187">
        <f>SUM(E6:E27)</f>
        <v>0</v>
      </c>
      <c r="F28" s="186">
        <f t="shared" si="4"/>
        <v>0</v>
      </c>
      <c r="G28" s="187">
        <f>SUM(G6:G27)</f>
        <v>0</v>
      </c>
      <c r="H28" s="186">
        <f t="shared" si="4"/>
        <v>89</v>
      </c>
      <c r="I28" s="187">
        <f>SUM(I6:I27)</f>
        <v>27973800</v>
      </c>
    </row>
    <row r="29" spans="1:9" s="155" customFormat="1" ht="20.100000000000001" customHeight="1" thickTop="1" x14ac:dyDescent="0.5">
      <c r="A29" s="963" t="s">
        <v>2727</v>
      </c>
      <c r="B29" s="963"/>
      <c r="C29" s="963"/>
      <c r="D29" s="963"/>
      <c r="E29" s="963"/>
      <c r="F29" s="963"/>
      <c r="G29" s="963"/>
      <c r="H29" s="963"/>
      <c r="I29" s="963"/>
    </row>
    <row r="30" spans="1:9" s="155" customFormat="1" ht="20.100000000000001" customHeight="1" x14ac:dyDescent="0.5">
      <c r="A30" s="823"/>
      <c r="B30" s="823"/>
      <c r="C30" s="823"/>
      <c r="D30" s="823"/>
      <c r="E30" s="823"/>
      <c r="F30" s="823"/>
      <c r="G30" s="823"/>
      <c r="H30" s="823"/>
      <c r="I30" s="823"/>
    </row>
    <row r="31" spans="1:9" ht="20.100000000000001" customHeight="1" x14ac:dyDescent="0.5">
      <c r="A31" s="615" t="s">
        <v>23</v>
      </c>
      <c r="B31" s="40"/>
      <c r="C31" s="199"/>
      <c r="D31" s="40"/>
      <c r="E31" s="199"/>
      <c r="F31" s="40"/>
      <c r="G31" s="199"/>
      <c r="H31" s="40"/>
      <c r="I31" s="199"/>
    </row>
    <row r="32" spans="1:9" ht="20.100000000000001" customHeight="1" x14ac:dyDescent="0.5">
      <c r="A32" s="167" t="s">
        <v>2616</v>
      </c>
      <c r="B32" s="189">
        <f>'ยุทธศาสตร์(2)'!N6</f>
        <v>4</v>
      </c>
      <c r="C32" s="190">
        <f>'ยุทธศาสตร์(2)'!M6</f>
        <v>1550000</v>
      </c>
      <c r="D32" s="191">
        <v>0</v>
      </c>
      <c r="E32" s="190">
        <v>0</v>
      </c>
      <c r="F32" s="191">
        <v>0</v>
      </c>
      <c r="G32" s="190">
        <v>0</v>
      </c>
      <c r="H32" s="154">
        <f>B32+D32+F32</f>
        <v>4</v>
      </c>
      <c r="I32" s="165">
        <f t="shared" ref="I32" si="5">C32+E32+G32</f>
        <v>1550000</v>
      </c>
    </row>
    <row r="33" spans="1:9" ht="20.100000000000001" customHeight="1" x14ac:dyDescent="0.5">
      <c r="A33" s="137" t="s">
        <v>2617</v>
      </c>
      <c r="B33" s="113"/>
      <c r="C33" s="188"/>
      <c r="D33" s="63"/>
      <c r="E33" s="188"/>
      <c r="F33" s="63"/>
      <c r="G33" s="188"/>
      <c r="H33" s="154"/>
      <c r="I33" s="165"/>
    </row>
    <row r="34" spans="1:9" ht="20.100000000000001" customHeight="1" x14ac:dyDescent="0.5">
      <c r="A34" s="171" t="s">
        <v>2619</v>
      </c>
      <c r="B34" s="173">
        <f>'ยุทธศาสตร์(2)'!N53</f>
        <v>1</v>
      </c>
      <c r="C34" s="173">
        <f>'ยุทธศาสตร์(2)'!M53</f>
        <v>60000</v>
      </c>
      <c r="D34" s="172">
        <v>0</v>
      </c>
      <c r="E34" s="173">
        <v>0</v>
      </c>
      <c r="F34" s="172">
        <v>0</v>
      </c>
      <c r="G34" s="173">
        <v>0</v>
      </c>
      <c r="H34" s="154">
        <f t="shared" ref="H34:H38" si="6">B34+D34+F34</f>
        <v>1</v>
      </c>
      <c r="I34" s="165">
        <f t="shared" ref="I34:I38" si="7">C34+E34+G34</f>
        <v>60000</v>
      </c>
    </row>
    <row r="35" spans="1:9" s="44" customFormat="1" ht="20.100000000000001" customHeight="1" x14ac:dyDescent="0.5">
      <c r="A35" s="137" t="s">
        <v>2618</v>
      </c>
      <c r="B35" s="154"/>
      <c r="C35" s="165"/>
      <c r="D35" s="154"/>
      <c r="E35" s="165"/>
      <c r="F35" s="154"/>
      <c r="G35" s="165"/>
      <c r="H35" s="154"/>
      <c r="I35" s="165"/>
    </row>
    <row r="36" spans="1:9" ht="20.100000000000001" customHeight="1" x14ac:dyDescent="0.5">
      <c r="A36" s="137" t="s">
        <v>2620</v>
      </c>
      <c r="B36" s="169">
        <f>'ยุทธศาสตร์(2)'!N76</f>
        <v>1</v>
      </c>
      <c r="C36" s="175">
        <f>'ยุทธศาสตร์(2)'!M76</f>
        <v>20000</v>
      </c>
      <c r="D36" s="192">
        <v>0</v>
      </c>
      <c r="E36" s="175">
        <v>0</v>
      </c>
      <c r="F36" s="192">
        <v>0</v>
      </c>
      <c r="G36" s="175">
        <v>0</v>
      </c>
      <c r="H36" s="154">
        <f t="shared" si="6"/>
        <v>1</v>
      </c>
      <c r="I36" s="165">
        <f t="shared" si="7"/>
        <v>20000</v>
      </c>
    </row>
    <row r="37" spans="1:9" ht="20.100000000000001" customHeight="1" x14ac:dyDescent="0.5">
      <c r="A37" s="167" t="s">
        <v>2621</v>
      </c>
      <c r="B37" s="193"/>
      <c r="C37" s="178"/>
      <c r="D37" s="178"/>
      <c r="E37" s="178"/>
      <c r="F37" s="178"/>
      <c r="G37" s="178"/>
      <c r="H37" s="154"/>
      <c r="I37" s="165"/>
    </row>
    <row r="38" spans="1:9" ht="20.100000000000001" customHeight="1" x14ac:dyDescent="0.5">
      <c r="A38" s="137" t="s">
        <v>39</v>
      </c>
      <c r="B38" s="173">
        <f>'ยุทธศาสตร์(2)'!N99</f>
        <v>6</v>
      </c>
      <c r="C38" s="194">
        <f>'ยุทธศาสตร์(2)'!M99</f>
        <v>550000</v>
      </c>
      <c r="D38" s="195">
        <v>0</v>
      </c>
      <c r="E38" s="194">
        <v>0</v>
      </c>
      <c r="F38" s="195">
        <v>0</v>
      </c>
      <c r="G38" s="194">
        <v>0</v>
      </c>
      <c r="H38" s="154">
        <f t="shared" si="6"/>
        <v>6</v>
      </c>
      <c r="I38" s="165">
        <f t="shared" si="7"/>
        <v>550000</v>
      </c>
    </row>
    <row r="39" spans="1:9" ht="20.100000000000001" customHeight="1" x14ac:dyDescent="0.5">
      <c r="A39" s="137" t="s">
        <v>2622</v>
      </c>
      <c r="B39" s="154"/>
      <c r="C39" s="151"/>
      <c r="D39" s="138"/>
      <c r="E39" s="151"/>
      <c r="F39" s="138"/>
      <c r="G39" s="151"/>
      <c r="H39" s="154"/>
      <c r="I39" s="165"/>
    </row>
    <row r="40" spans="1:9" ht="20.100000000000001" customHeight="1" x14ac:dyDescent="0.5">
      <c r="A40" s="147"/>
      <c r="B40" s="183"/>
      <c r="C40" s="184"/>
      <c r="D40" s="183"/>
      <c r="E40" s="184"/>
      <c r="F40" s="183"/>
      <c r="G40" s="184"/>
      <c r="H40" s="183"/>
      <c r="I40" s="184"/>
    </row>
    <row r="41" spans="1:9" s="155" customFormat="1" ht="20.100000000000001" customHeight="1" thickBot="1" x14ac:dyDescent="0.55000000000000004">
      <c r="A41" s="185" t="s">
        <v>13</v>
      </c>
      <c r="B41" s="196">
        <f>SUM(B32:B40)</f>
        <v>12</v>
      </c>
      <c r="C41" s="197">
        <f>SUM(C32:C40)</f>
        <v>2180000</v>
      </c>
      <c r="D41" s="196">
        <f t="shared" ref="D41:H41" si="8">SUM(D32:D40)</f>
        <v>0</v>
      </c>
      <c r="E41" s="197">
        <f>SUM(E32:E40)</f>
        <v>0</v>
      </c>
      <c r="F41" s="196">
        <f t="shared" si="8"/>
        <v>0</v>
      </c>
      <c r="G41" s="197">
        <f>SUM(G32:G40)</f>
        <v>0</v>
      </c>
      <c r="H41" s="196">
        <f t="shared" si="8"/>
        <v>12</v>
      </c>
      <c r="I41" s="197">
        <f>SUM(I32:I40)</f>
        <v>2180000</v>
      </c>
    </row>
    <row r="42" spans="1:9" ht="20.100000000000001" customHeight="1" thickTop="1" x14ac:dyDescent="0.5">
      <c r="A42" s="612" t="s">
        <v>24</v>
      </c>
      <c r="B42" s="40"/>
      <c r="C42" s="188"/>
      <c r="D42" s="40"/>
      <c r="E42" s="188"/>
      <c r="F42" s="40"/>
      <c r="G42" s="188"/>
      <c r="H42" s="40"/>
      <c r="I42" s="199"/>
    </row>
    <row r="43" spans="1:9" ht="20.100000000000001" customHeight="1" x14ac:dyDescent="0.5">
      <c r="A43" s="137" t="s">
        <v>40</v>
      </c>
      <c r="B43" s="138">
        <f>'ยุทธศาสตร์(3)'!N7</f>
        <v>35</v>
      </c>
      <c r="C43" s="165">
        <f>'ยุทธศาสตร์(3)'!M7</f>
        <v>22408100</v>
      </c>
      <c r="D43" s="165">
        <f>'ยุทธศาสตร์(3)'!P7</f>
        <v>6</v>
      </c>
      <c r="E43" s="165">
        <f>'ยุทธศาสตร์(3)'!O7</f>
        <v>5914600</v>
      </c>
      <c r="F43" s="165">
        <f>'ยุทธศาสตร์(3)'!P7</f>
        <v>6</v>
      </c>
      <c r="G43" s="165">
        <f>'ยุทธศาสตร์(3)'!Q7</f>
        <v>5914600</v>
      </c>
      <c r="H43" s="154">
        <f>B43+D43+F43</f>
        <v>47</v>
      </c>
      <c r="I43" s="165">
        <f>C43+E43+G43</f>
        <v>34237300</v>
      </c>
    </row>
    <row r="44" spans="1:9" ht="20.100000000000001" customHeight="1" x14ac:dyDescent="0.5">
      <c r="A44" s="137" t="s">
        <v>41</v>
      </c>
      <c r="B44" s="138"/>
      <c r="C44" s="165"/>
      <c r="D44" s="154"/>
      <c r="E44" s="165"/>
      <c r="F44" s="154"/>
      <c r="G44" s="165"/>
      <c r="H44" s="154"/>
      <c r="I44" s="165"/>
    </row>
    <row r="45" spans="1:9" ht="20.100000000000001" customHeight="1" x14ac:dyDescent="0.5">
      <c r="A45" s="200" t="s">
        <v>42</v>
      </c>
      <c r="B45" s="201"/>
      <c r="C45" s="202"/>
      <c r="D45" s="203"/>
      <c r="E45" s="202"/>
      <c r="F45" s="203"/>
      <c r="G45" s="202"/>
      <c r="H45" s="203"/>
      <c r="I45" s="202"/>
    </row>
    <row r="46" spans="1:9" ht="20.100000000000001" customHeight="1" x14ac:dyDescent="0.5">
      <c r="A46" s="137"/>
      <c r="B46" s="138"/>
      <c r="C46" s="165"/>
      <c r="D46" s="154"/>
      <c r="E46" s="165"/>
      <c r="F46" s="154"/>
      <c r="G46" s="165"/>
      <c r="H46" s="154"/>
      <c r="I46" s="165"/>
    </row>
    <row r="47" spans="1:9" ht="20.100000000000001" customHeight="1" x14ac:dyDescent="0.5">
      <c r="A47" s="137" t="s">
        <v>43</v>
      </c>
      <c r="B47" s="204">
        <f>'ยุทธศาสตร์(3)'!N217</f>
        <v>21</v>
      </c>
      <c r="C47" s="205">
        <f>'ยุทธศาสตร์(3)'!M217</f>
        <v>11283700</v>
      </c>
      <c r="D47" s="206">
        <f>'ยุทธศาสตร์(3)'!O217</f>
        <v>1</v>
      </c>
      <c r="E47" s="205">
        <f>'ยุทธศาสตร์(3)'!R217</f>
        <v>1800000</v>
      </c>
      <c r="F47" s="206">
        <f>'ยุทธศาสตร์(3)'!Q217</f>
        <v>1</v>
      </c>
      <c r="G47" s="205">
        <f>'ยุทธศาสตร์(3)'!R217</f>
        <v>1800000</v>
      </c>
      <c r="H47" s="154">
        <f>B47+D47+F47</f>
        <v>23</v>
      </c>
      <c r="I47" s="165">
        <f>C47+E47+G47</f>
        <v>14883700</v>
      </c>
    </row>
    <row r="48" spans="1:9" ht="20.100000000000001" customHeight="1" x14ac:dyDescent="0.5">
      <c r="A48" s="167" t="s">
        <v>44</v>
      </c>
      <c r="B48" s="174"/>
      <c r="C48" s="169"/>
      <c r="D48" s="168"/>
      <c r="E48" s="169"/>
      <c r="F48" s="168"/>
      <c r="G48" s="169"/>
      <c r="H48" s="168"/>
      <c r="I48" s="169"/>
    </row>
    <row r="49" spans="1:9" ht="20.100000000000001" customHeight="1" x14ac:dyDescent="0.5">
      <c r="A49" s="171" t="s">
        <v>45</v>
      </c>
      <c r="B49" s="195">
        <f>'ยุทธศาสตร์(3)'!N355</f>
        <v>7</v>
      </c>
      <c r="C49" s="173">
        <f>'ยุทธศาสตร์(3)'!M355</f>
        <v>9750000</v>
      </c>
      <c r="D49" s="172">
        <v>2</v>
      </c>
      <c r="E49" s="173">
        <f>'ยุทธศาสตร์(3)'!P355</f>
        <v>1450000</v>
      </c>
      <c r="F49" s="172">
        <v>2</v>
      </c>
      <c r="G49" s="173">
        <f>'ยุทธศาสตร์(3)'!R355</f>
        <v>1450000</v>
      </c>
      <c r="H49" s="154">
        <f>B49+D49+F49</f>
        <v>11</v>
      </c>
      <c r="I49" s="165">
        <f>C49+E49+G49</f>
        <v>12650000</v>
      </c>
    </row>
    <row r="50" spans="1:9" ht="20.100000000000001" customHeight="1" x14ac:dyDescent="0.5">
      <c r="A50" s="147" t="s">
        <v>46</v>
      </c>
      <c r="B50" s="139"/>
      <c r="C50" s="184"/>
      <c r="D50" s="183"/>
      <c r="E50" s="184"/>
      <c r="F50" s="183"/>
      <c r="G50" s="184"/>
      <c r="H50" s="183"/>
      <c r="I50" s="184"/>
    </row>
    <row r="51" spans="1:9" ht="20.100000000000001" customHeight="1" thickBot="1" x14ac:dyDescent="0.55000000000000004">
      <c r="A51" s="207" t="s">
        <v>13</v>
      </c>
      <c r="B51" s="186">
        <f>SUM(B43:B50)</f>
        <v>63</v>
      </c>
      <c r="C51" s="187">
        <f>SUM(C43:C50)</f>
        <v>43441800</v>
      </c>
      <c r="D51" s="186">
        <f t="shared" ref="D51:H51" si="9">SUM(D43:D50)</f>
        <v>9</v>
      </c>
      <c r="E51" s="187">
        <f>SUM(E43:E50)</f>
        <v>9164600</v>
      </c>
      <c r="F51" s="186">
        <f t="shared" si="9"/>
        <v>9</v>
      </c>
      <c r="G51" s="187">
        <f>SUM(G43:G50)</f>
        <v>9164600</v>
      </c>
      <c r="H51" s="186">
        <f t="shared" si="9"/>
        <v>81</v>
      </c>
      <c r="I51" s="187">
        <f>SUM(I43:I50)</f>
        <v>61771000</v>
      </c>
    </row>
    <row r="52" spans="1:9" ht="20.100000000000001" customHeight="1" thickTop="1" x14ac:dyDescent="0.5">
      <c r="A52" s="614" t="s">
        <v>25</v>
      </c>
      <c r="B52" s="122"/>
      <c r="C52" s="198"/>
      <c r="D52" s="122"/>
      <c r="E52" s="198"/>
      <c r="F52" s="122"/>
      <c r="G52" s="198"/>
      <c r="H52" s="122"/>
      <c r="I52" s="208"/>
    </row>
    <row r="53" spans="1:9" ht="20.100000000000001" customHeight="1" x14ac:dyDescent="0.5">
      <c r="A53" s="137" t="s">
        <v>47</v>
      </c>
      <c r="B53" s="138">
        <f>'ยุทธศาสตร์(4)'!M7</f>
        <v>16</v>
      </c>
      <c r="C53" s="165">
        <f>'ยุทธศาสตร์(4)'!L7</f>
        <v>1850000</v>
      </c>
      <c r="D53" s="620">
        <v>0</v>
      </c>
      <c r="E53" s="165"/>
      <c r="F53" s="620">
        <v>0</v>
      </c>
      <c r="G53" s="620">
        <v>0</v>
      </c>
      <c r="H53" s="154">
        <f>B53+D53+F53</f>
        <v>16</v>
      </c>
      <c r="I53" s="165">
        <f>C53+E53+G53</f>
        <v>1850000</v>
      </c>
    </row>
    <row r="54" spans="1:9" ht="20.100000000000001" customHeight="1" x14ac:dyDescent="0.5">
      <c r="A54" s="167" t="s">
        <v>48</v>
      </c>
      <c r="B54" s="174"/>
      <c r="C54" s="169"/>
      <c r="D54" s="168"/>
      <c r="E54" s="169"/>
      <c r="F54" s="168"/>
      <c r="G54" s="169"/>
      <c r="H54" s="168"/>
      <c r="I54" s="169"/>
    </row>
    <row r="55" spans="1:9" ht="20.100000000000001" customHeight="1" x14ac:dyDescent="0.5">
      <c r="A55" s="171" t="s">
        <v>2623</v>
      </c>
      <c r="B55" s="195">
        <f>'ยุทธศาสตร์(4)'!M145</f>
        <v>4</v>
      </c>
      <c r="C55" s="173">
        <f>'ยุทธศาสตร์(4)'!L145</f>
        <v>1730000</v>
      </c>
      <c r="D55" s="172">
        <v>0</v>
      </c>
      <c r="E55" s="173">
        <v>0</v>
      </c>
      <c r="F55" s="172">
        <v>0</v>
      </c>
      <c r="G55" s="173">
        <v>0</v>
      </c>
      <c r="H55" s="154">
        <f>B55+D55+F55</f>
        <v>4</v>
      </c>
      <c r="I55" s="165">
        <f>C55+E55+G55</f>
        <v>1730000</v>
      </c>
    </row>
    <row r="56" spans="1:9" ht="20.100000000000001" customHeight="1" x14ac:dyDescent="0.5">
      <c r="A56" s="147"/>
      <c r="B56" s="616"/>
      <c r="C56" s="617"/>
      <c r="D56" s="618"/>
      <c r="E56" s="617"/>
      <c r="F56" s="618"/>
      <c r="G56" s="617"/>
      <c r="H56" s="183"/>
      <c r="I56" s="184"/>
    </row>
    <row r="57" spans="1:9" ht="20.100000000000001" customHeight="1" x14ac:dyDescent="0.5">
      <c r="A57" s="958">
        <v>113</v>
      </c>
      <c r="B57" s="958"/>
      <c r="C57" s="958"/>
      <c r="D57" s="958"/>
      <c r="E57" s="958"/>
      <c r="F57" s="958"/>
      <c r="G57" s="958"/>
      <c r="H57" s="958"/>
      <c r="I57" s="958"/>
    </row>
    <row r="58" spans="1:9" ht="20.100000000000001" customHeight="1" x14ac:dyDescent="0.5">
      <c r="A58" s="137" t="s">
        <v>49</v>
      </c>
      <c r="B58" s="619">
        <f>'ยุทธศาสตร์(4)'!M191</f>
        <v>1</v>
      </c>
      <c r="C58" s="166">
        <f>'ยุทธศาสตร์(4)'!L191</f>
        <v>30000</v>
      </c>
      <c r="D58" s="620">
        <v>0</v>
      </c>
      <c r="E58" s="620">
        <v>0</v>
      </c>
      <c r="F58" s="620">
        <v>0</v>
      </c>
      <c r="G58" s="620">
        <v>0</v>
      </c>
      <c r="H58" s="620">
        <v>1</v>
      </c>
      <c r="I58" s="166">
        <f>C58</f>
        <v>30000</v>
      </c>
    </row>
    <row r="59" spans="1:9" ht="20.100000000000001" customHeight="1" x14ac:dyDescent="0.5">
      <c r="A59" s="41" t="s">
        <v>50</v>
      </c>
      <c r="B59" s="621"/>
      <c r="C59" s="622"/>
      <c r="D59" s="622"/>
      <c r="E59" s="622"/>
      <c r="F59" s="622"/>
      <c r="G59" s="622"/>
      <c r="H59" s="622"/>
      <c r="I59" s="622"/>
    </row>
    <row r="60" spans="1:9" ht="20.100000000000001" customHeight="1" x14ac:dyDescent="0.5">
      <c r="A60" s="137" t="s">
        <v>51</v>
      </c>
      <c r="B60" s="138">
        <f>'ยุทธศาสตร์(4)'!M214</f>
        <v>137</v>
      </c>
      <c r="C60" s="165">
        <f>'ยุทธศาสตร์(4)'!L214</f>
        <v>11847900</v>
      </c>
      <c r="D60" s="154">
        <v>4</v>
      </c>
      <c r="E60" s="165">
        <f>'ยุทธศาสตร์(4)'!L241</f>
        <v>682200</v>
      </c>
      <c r="F60" s="154">
        <v>2</v>
      </c>
      <c r="G60" s="165">
        <v>442200</v>
      </c>
      <c r="H60" s="154">
        <f>B60+D60+F60</f>
        <v>143</v>
      </c>
      <c r="I60" s="165">
        <f>C60+E60+G60</f>
        <v>12972300</v>
      </c>
    </row>
    <row r="61" spans="1:9" ht="20.100000000000001" customHeight="1" x14ac:dyDescent="0.5">
      <c r="A61" s="167" t="s">
        <v>52</v>
      </c>
      <c r="B61" s="174"/>
      <c r="C61" s="169"/>
      <c r="D61" s="168"/>
      <c r="E61" s="169"/>
      <c r="F61" s="168"/>
      <c r="G61" s="169"/>
      <c r="H61" s="168"/>
      <c r="I61" s="169"/>
    </row>
    <row r="62" spans="1:9" ht="20.100000000000001" customHeight="1" x14ac:dyDescent="0.5">
      <c r="A62" s="171" t="s">
        <v>2637</v>
      </c>
      <c r="B62" s="195">
        <f>'ยุทธศาสตร์(4)'!M1043</f>
        <v>7</v>
      </c>
      <c r="C62" s="173">
        <f>'ยุทธศาสตร์(4)'!L1043</f>
        <v>1847100</v>
      </c>
      <c r="D62" s="172">
        <v>0</v>
      </c>
      <c r="E62" s="173">
        <v>0</v>
      </c>
      <c r="F62" s="172">
        <v>0</v>
      </c>
      <c r="G62" s="173">
        <v>0</v>
      </c>
      <c r="H62" s="154">
        <f t="shared" ref="H62:I65" si="10">B62+D62+F62</f>
        <v>7</v>
      </c>
      <c r="I62" s="165">
        <f t="shared" si="10"/>
        <v>1847100</v>
      </c>
    </row>
    <row r="63" spans="1:9" ht="20.100000000000001" customHeight="1" x14ac:dyDescent="0.5">
      <c r="A63" s="167" t="s">
        <v>389</v>
      </c>
      <c r="B63" s="191">
        <f>'ยุทธศาสตร์(4)'!M1089</f>
        <v>1</v>
      </c>
      <c r="C63" s="190">
        <f>'ยุทธศาสตร์(4)'!L1089</f>
        <v>50000</v>
      </c>
      <c r="D63" s="191">
        <v>0</v>
      </c>
      <c r="E63" s="190">
        <v>0</v>
      </c>
      <c r="F63" s="191">
        <v>0</v>
      </c>
      <c r="G63" s="190">
        <v>0</v>
      </c>
      <c r="H63" s="154">
        <f t="shared" si="10"/>
        <v>1</v>
      </c>
      <c r="I63" s="165">
        <f t="shared" si="10"/>
        <v>50000</v>
      </c>
    </row>
    <row r="64" spans="1:9" ht="20.100000000000001" customHeight="1" x14ac:dyDescent="0.5">
      <c r="A64" s="171" t="s">
        <v>2638</v>
      </c>
      <c r="B64" s="209">
        <v>0</v>
      </c>
      <c r="C64" s="173">
        <v>0</v>
      </c>
      <c r="D64" s="172">
        <v>0</v>
      </c>
      <c r="E64" s="173">
        <v>0</v>
      </c>
      <c r="F64" s="210">
        <v>0</v>
      </c>
      <c r="G64" s="210">
        <v>0</v>
      </c>
      <c r="H64" s="154">
        <f t="shared" si="10"/>
        <v>0</v>
      </c>
      <c r="I64" s="165">
        <f t="shared" si="10"/>
        <v>0</v>
      </c>
    </row>
    <row r="65" spans="1:9" ht="20.100000000000001" customHeight="1" x14ac:dyDescent="0.5">
      <c r="A65" s="171" t="s">
        <v>53</v>
      </c>
      <c r="B65" s="195">
        <f>'ยุทธศาสตร์(4)'!M1113</f>
        <v>1</v>
      </c>
      <c r="C65" s="173">
        <f>'ยุทธศาสตร์(4)'!L1113</f>
        <v>20000</v>
      </c>
      <c r="D65" s="172">
        <v>0</v>
      </c>
      <c r="E65" s="173">
        <v>0</v>
      </c>
      <c r="F65" s="172">
        <v>0</v>
      </c>
      <c r="G65" s="173">
        <v>0</v>
      </c>
      <c r="H65" s="154">
        <f t="shared" si="10"/>
        <v>1</v>
      </c>
      <c r="I65" s="165">
        <f t="shared" si="10"/>
        <v>20000</v>
      </c>
    </row>
    <row r="66" spans="1:9" ht="20.100000000000001" customHeight="1" x14ac:dyDescent="0.5">
      <c r="A66" s="167" t="s">
        <v>54</v>
      </c>
      <c r="B66" s="174"/>
      <c r="C66" s="169"/>
      <c r="D66" s="168"/>
      <c r="E66" s="169"/>
      <c r="F66" s="168"/>
      <c r="G66" s="169"/>
      <c r="H66" s="168"/>
      <c r="I66" s="169"/>
    </row>
    <row r="67" spans="1:9" ht="20.100000000000001" customHeight="1" x14ac:dyDescent="0.5">
      <c r="A67" s="211" t="s">
        <v>55</v>
      </c>
      <c r="B67" s="212">
        <f>'ยุทธศาสตร์(4)'!M1135</f>
        <v>8</v>
      </c>
      <c r="C67" s="213">
        <f>'ยุทธศาสตร์(4)'!L1135</f>
        <v>195000</v>
      </c>
      <c r="D67" s="212">
        <v>0</v>
      </c>
      <c r="E67" s="213">
        <v>0</v>
      </c>
      <c r="F67" s="214">
        <v>0</v>
      </c>
      <c r="G67" s="213">
        <v>0</v>
      </c>
      <c r="H67" s="154">
        <f>B67+D67+F67</f>
        <v>8</v>
      </c>
      <c r="I67" s="165">
        <f>C67+E67+G67</f>
        <v>195000</v>
      </c>
    </row>
    <row r="68" spans="1:9" ht="20.100000000000001" customHeight="1" thickBot="1" x14ac:dyDescent="0.55000000000000004">
      <c r="A68" s="207" t="s">
        <v>13</v>
      </c>
      <c r="B68" s="186">
        <f>SUM(B53:B67)</f>
        <v>175</v>
      </c>
      <c r="C68" s="187">
        <f>SUM(C53:C67)</f>
        <v>17570000</v>
      </c>
      <c r="D68" s="186">
        <f t="shared" ref="D68:H68" si="11">SUM(D53:D67)</f>
        <v>4</v>
      </c>
      <c r="E68" s="187">
        <f>SUM(E53:E67)</f>
        <v>682200</v>
      </c>
      <c r="F68" s="186">
        <f t="shared" si="11"/>
        <v>2</v>
      </c>
      <c r="G68" s="187">
        <f>SUM(G53:G67)</f>
        <v>442200</v>
      </c>
      <c r="H68" s="186">
        <f t="shared" si="11"/>
        <v>181</v>
      </c>
      <c r="I68" s="187">
        <f>SUM(I53:I67)</f>
        <v>18694400</v>
      </c>
    </row>
    <row r="69" spans="1:9" ht="20.100000000000001" customHeight="1" thickTop="1" x14ac:dyDescent="0.5">
      <c r="A69" s="613" t="s">
        <v>56</v>
      </c>
      <c r="B69" s="122"/>
      <c r="C69" s="140"/>
      <c r="D69" s="122"/>
      <c r="E69" s="140"/>
      <c r="F69" s="122"/>
      <c r="G69" s="140"/>
      <c r="H69" s="215"/>
      <c r="I69" s="208"/>
    </row>
    <row r="70" spans="1:9" ht="20.100000000000001" customHeight="1" x14ac:dyDescent="0.5">
      <c r="A70" s="137" t="s">
        <v>2625</v>
      </c>
      <c r="B70" s="113">
        <f>'ยุทธศาสตร์(5)'!N6</f>
        <v>4</v>
      </c>
      <c r="C70" s="188">
        <f>'ยุทธศาสตร์(5)'!M6</f>
        <v>160000</v>
      </c>
      <c r="D70" s="63">
        <v>0</v>
      </c>
      <c r="E70" s="188">
        <v>0</v>
      </c>
      <c r="F70" s="63">
        <v>0</v>
      </c>
      <c r="G70" s="188">
        <v>0</v>
      </c>
      <c r="H70" s="154">
        <f>B70+D70+F70</f>
        <v>4</v>
      </c>
      <c r="I70" s="165">
        <f>C70+E70+G70</f>
        <v>160000</v>
      </c>
    </row>
    <row r="71" spans="1:9" ht="20.100000000000001" customHeight="1" x14ac:dyDescent="0.5">
      <c r="A71" s="167" t="s">
        <v>2624</v>
      </c>
      <c r="B71" s="168"/>
      <c r="C71" s="175"/>
      <c r="D71" s="174"/>
      <c r="E71" s="175"/>
      <c r="F71" s="174"/>
      <c r="G71" s="175"/>
      <c r="H71" s="168"/>
      <c r="I71" s="169"/>
    </row>
    <row r="72" spans="1:9" ht="20.100000000000001" customHeight="1" x14ac:dyDescent="0.5">
      <c r="A72" s="171" t="s">
        <v>2627</v>
      </c>
      <c r="B72" s="172">
        <f>'ยุทธศาสตร์(5)'!N53</f>
        <v>1</v>
      </c>
      <c r="C72" s="194">
        <f>'ยุทธศาสตร์(5)'!M53</f>
        <v>50000</v>
      </c>
      <c r="D72" s="195">
        <v>0</v>
      </c>
      <c r="E72" s="194">
        <v>0</v>
      </c>
      <c r="F72" s="195">
        <v>0</v>
      </c>
      <c r="G72" s="194">
        <v>0</v>
      </c>
      <c r="H72" s="154">
        <f>B72+D72+F72</f>
        <v>1</v>
      </c>
      <c r="I72" s="165">
        <f>C72+E72+G72</f>
        <v>50000</v>
      </c>
    </row>
    <row r="73" spans="1:9" ht="20.100000000000001" customHeight="1" x14ac:dyDescent="0.5">
      <c r="A73" s="167" t="s">
        <v>2626</v>
      </c>
      <c r="B73" s="168"/>
      <c r="C73" s="169"/>
      <c r="D73" s="168"/>
      <c r="E73" s="169"/>
      <c r="F73" s="168"/>
      <c r="G73" s="169"/>
      <c r="H73" s="168"/>
      <c r="I73" s="169"/>
    </row>
    <row r="74" spans="1:9" ht="20.100000000000001" customHeight="1" x14ac:dyDescent="0.5">
      <c r="A74" s="137" t="s">
        <v>5</v>
      </c>
      <c r="B74" s="172">
        <f>'ยุทธศาสตร์(5)'!N76</f>
        <v>5</v>
      </c>
      <c r="C74" s="173">
        <f>'ยุทธศาสตร์(5)'!M76</f>
        <v>900000</v>
      </c>
      <c r="D74" s="172">
        <v>0</v>
      </c>
      <c r="E74" s="173">
        <v>0</v>
      </c>
      <c r="F74" s="172">
        <v>0</v>
      </c>
      <c r="G74" s="173">
        <v>0</v>
      </c>
      <c r="H74" s="154">
        <f>B74+D74+F74</f>
        <v>5</v>
      </c>
      <c r="I74" s="165">
        <f>C74+E74+G74</f>
        <v>900000</v>
      </c>
    </row>
    <row r="75" spans="1:9" ht="20.100000000000001" customHeight="1" x14ac:dyDescent="0.5">
      <c r="A75" s="147" t="s">
        <v>6</v>
      </c>
      <c r="B75" s="183"/>
      <c r="C75" s="184"/>
      <c r="D75" s="183"/>
      <c r="E75" s="184"/>
      <c r="F75" s="183"/>
      <c r="G75" s="184"/>
      <c r="H75" s="183"/>
      <c r="I75" s="184"/>
    </row>
    <row r="76" spans="1:9" ht="20.100000000000001" customHeight="1" thickBot="1" x14ac:dyDescent="0.55000000000000004">
      <c r="A76" s="623" t="s">
        <v>13</v>
      </c>
      <c r="B76" s="196">
        <f>SUM(B70:B74)</f>
        <v>10</v>
      </c>
      <c r="C76" s="197">
        <f>SUM(C69:C75)</f>
        <v>1110000</v>
      </c>
      <c r="D76" s="196">
        <f t="shared" ref="D76:H76" si="12">SUM(D70:D75)</f>
        <v>0</v>
      </c>
      <c r="E76" s="197">
        <f>SUM(E70:E75)</f>
        <v>0</v>
      </c>
      <c r="F76" s="196">
        <f t="shared" si="12"/>
        <v>0</v>
      </c>
      <c r="G76" s="197">
        <f>SUM(G70:G75)</f>
        <v>0</v>
      </c>
      <c r="H76" s="196">
        <f t="shared" si="12"/>
        <v>10</v>
      </c>
      <c r="I76" s="197">
        <f>SUM(I70:I75)</f>
        <v>1110000</v>
      </c>
    </row>
    <row r="77" spans="1:9" ht="20.100000000000001" customHeight="1" thickTop="1" x14ac:dyDescent="0.5">
      <c r="A77" s="612" t="s">
        <v>2635</v>
      </c>
      <c r="B77" s="40"/>
      <c r="C77" s="188"/>
      <c r="D77" s="42"/>
      <c r="E77" s="188"/>
      <c r="F77" s="42"/>
      <c r="G77" s="188"/>
      <c r="H77" s="40"/>
      <c r="I77" s="216"/>
    </row>
    <row r="78" spans="1:9" ht="20.100000000000001" customHeight="1" x14ac:dyDescent="0.5">
      <c r="A78" s="137" t="s">
        <v>2641</v>
      </c>
      <c r="B78" s="138">
        <f>'ยุทธศาสตร์(6)'!N10</f>
        <v>7</v>
      </c>
      <c r="C78" s="165">
        <f>'ยุทธศาสตร์(6)'!M10</f>
        <v>690000</v>
      </c>
      <c r="D78" s="154">
        <v>0</v>
      </c>
      <c r="E78" s="154">
        <v>0</v>
      </c>
      <c r="F78" s="154">
        <v>0</v>
      </c>
      <c r="G78" s="165">
        <v>0</v>
      </c>
      <c r="H78" s="154">
        <f>B78+D78+F78</f>
        <v>7</v>
      </c>
      <c r="I78" s="165">
        <f>C78+E78+G78</f>
        <v>690000</v>
      </c>
    </row>
    <row r="79" spans="1:9" ht="20.100000000000001" customHeight="1" x14ac:dyDescent="0.5">
      <c r="A79" s="137" t="s">
        <v>2642</v>
      </c>
      <c r="B79" s="138"/>
      <c r="C79" s="165"/>
      <c r="D79" s="154"/>
      <c r="E79" s="154"/>
      <c r="F79" s="154"/>
      <c r="G79" s="165"/>
      <c r="H79" s="154"/>
      <c r="I79" s="165"/>
    </row>
    <row r="80" spans="1:9" ht="20.100000000000001" customHeight="1" x14ac:dyDescent="0.5">
      <c r="A80" s="137" t="s">
        <v>2644</v>
      </c>
      <c r="B80" s="138"/>
      <c r="C80" s="165"/>
      <c r="D80" s="154"/>
      <c r="E80" s="154"/>
      <c r="F80" s="154"/>
      <c r="G80" s="165"/>
      <c r="H80" s="154"/>
      <c r="I80" s="165"/>
    </row>
    <row r="81" spans="1:9" ht="20.100000000000001" customHeight="1" x14ac:dyDescent="0.5">
      <c r="A81" s="147" t="s">
        <v>2643</v>
      </c>
      <c r="B81" s="139"/>
      <c r="C81" s="184"/>
      <c r="D81" s="183"/>
      <c r="E81" s="183"/>
      <c r="F81" s="183"/>
      <c r="G81" s="184"/>
      <c r="H81" s="183"/>
      <c r="I81" s="184"/>
    </row>
    <row r="82" spans="1:9" ht="20.100000000000001" customHeight="1" x14ac:dyDescent="0.5">
      <c r="A82" s="624" t="s">
        <v>13</v>
      </c>
      <c r="B82" s="217">
        <f>SUM(B78:B81)</f>
        <v>7</v>
      </c>
      <c r="C82" s="217">
        <f>SUM(C78:C81)</f>
        <v>690000</v>
      </c>
      <c r="D82" s="217">
        <f>SUM(D78:D81)</f>
        <v>0</v>
      </c>
      <c r="E82" s="217">
        <f>SUM(E78:E81)</f>
        <v>0</v>
      </c>
      <c r="F82" s="217">
        <f t="shared" ref="F82" si="13">SUM(F78:F81)</f>
        <v>0</v>
      </c>
      <c r="G82" s="218">
        <f>SUM(G78:G81)</f>
        <v>0</v>
      </c>
      <c r="H82" s="217">
        <f t="shared" ref="H82" si="14">SUM(H78:H81)</f>
        <v>7</v>
      </c>
      <c r="I82" s="218">
        <f>SUM(I78:I81)</f>
        <v>690000</v>
      </c>
    </row>
    <row r="83" spans="1:9" ht="20.100000000000001" customHeight="1" thickBot="1" x14ac:dyDescent="0.55000000000000004">
      <c r="A83" s="623" t="s">
        <v>60</v>
      </c>
      <c r="B83" s="186">
        <f t="shared" ref="B83:I83" si="15">B28+B41+B51+B68+B76+B82</f>
        <v>356</v>
      </c>
      <c r="C83" s="187">
        <f t="shared" si="15"/>
        <v>92965600</v>
      </c>
      <c r="D83" s="186">
        <f t="shared" si="15"/>
        <v>13</v>
      </c>
      <c r="E83" s="187">
        <f>E51+E68</f>
        <v>9846800</v>
      </c>
      <c r="F83" s="186">
        <f t="shared" si="15"/>
        <v>11</v>
      </c>
      <c r="G83" s="187">
        <f t="shared" si="15"/>
        <v>9606800</v>
      </c>
      <c r="H83" s="186">
        <f t="shared" si="15"/>
        <v>380</v>
      </c>
      <c r="I83" s="187">
        <f t="shared" si="15"/>
        <v>112419200</v>
      </c>
    </row>
    <row r="84" spans="1:9" ht="20.100000000000001" customHeight="1" thickTop="1" x14ac:dyDescent="0.5"/>
    <row r="91" spans="1:9" ht="20.100000000000001" customHeight="1" x14ac:dyDescent="0.5">
      <c r="A91" s="54"/>
      <c r="B91" s="54"/>
      <c r="C91" s="188"/>
      <c r="D91" s="54"/>
      <c r="E91" s="188"/>
      <c r="F91" s="54"/>
      <c r="G91" s="188"/>
      <c r="H91" s="54"/>
      <c r="I91" s="188"/>
    </row>
    <row r="92" spans="1:9" ht="20.100000000000001" customHeight="1" x14ac:dyDescent="0.5">
      <c r="A92" s="44"/>
      <c r="B92" s="54"/>
      <c r="C92" s="188"/>
      <c r="D92" s="54"/>
      <c r="E92" s="188"/>
      <c r="F92" s="54"/>
      <c r="G92" s="188"/>
      <c r="H92" s="54"/>
      <c r="I92" s="188"/>
    </row>
    <row r="93" spans="1:9" ht="20.100000000000001" customHeight="1" x14ac:dyDescent="0.5">
      <c r="A93" s="44"/>
      <c r="B93" s="54"/>
      <c r="C93" s="188"/>
      <c r="D93" s="54"/>
      <c r="E93" s="188"/>
      <c r="F93" s="54"/>
      <c r="G93" s="188"/>
      <c r="H93" s="54"/>
      <c r="I93" s="188"/>
    </row>
    <row r="94" spans="1:9" ht="20.100000000000001" customHeight="1" x14ac:dyDescent="0.5">
      <c r="A94" s="44"/>
      <c r="B94" s="54"/>
      <c r="C94" s="188"/>
      <c r="D94" s="54"/>
      <c r="E94" s="188"/>
      <c r="F94" s="54"/>
      <c r="G94" s="188"/>
      <c r="H94" s="54"/>
      <c r="I94" s="188"/>
    </row>
    <row r="95" spans="1:9" ht="20.100000000000001" customHeight="1" x14ac:dyDescent="0.5">
      <c r="A95" s="44"/>
      <c r="B95" s="54"/>
      <c r="C95" s="188"/>
      <c r="D95" s="52"/>
      <c r="E95" s="188"/>
      <c r="F95" s="52"/>
      <c r="G95" s="188"/>
      <c r="H95" s="52"/>
      <c r="I95" s="188"/>
    </row>
    <row r="96" spans="1:9" ht="20.100000000000001" customHeight="1" x14ac:dyDescent="0.5">
      <c r="A96" s="44"/>
      <c r="B96" s="54"/>
      <c r="C96" s="188"/>
      <c r="D96" s="54"/>
      <c r="E96" s="188"/>
      <c r="F96" s="54"/>
      <c r="G96" s="188"/>
      <c r="H96" s="54"/>
      <c r="I96" s="188"/>
    </row>
    <row r="97" spans="1:9" ht="20.100000000000001" customHeight="1" x14ac:dyDescent="0.5">
      <c r="A97" s="44"/>
      <c r="B97" s="54"/>
      <c r="C97" s="188"/>
      <c r="D97" s="54"/>
      <c r="E97" s="188"/>
      <c r="F97" s="54"/>
      <c r="G97" s="188"/>
      <c r="H97" s="54"/>
      <c r="I97" s="188"/>
    </row>
    <row r="98" spans="1:9" ht="20.100000000000001" customHeight="1" x14ac:dyDescent="0.5">
      <c r="A98" s="44"/>
      <c r="B98" s="54"/>
      <c r="C98" s="188"/>
      <c r="D98" s="52"/>
      <c r="E98" s="188"/>
      <c r="F98" s="52"/>
      <c r="G98" s="188"/>
      <c r="H98" s="52"/>
      <c r="I98" s="188"/>
    </row>
    <row r="99" spans="1:9" ht="20.100000000000001" customHeight="1" x14ac:dyDescent="0.5">
      <c r="A99" s="44"/>
      <c r="B99" s="54"/>
      <c r="C99" s="188"/>
      <c r="D99" s="54"/>
      <c r="E99" s="188"/>
      <c r="F99" s="54"/>
      <c r="G99" s="188"/>
      <c r="H99" s="54"/>
      <c r="I99" s="188"/>
    </row>
    <row r="100" spans="1:9" ht="20.100000000000001" customHeight="1" x14ac:dyDescent="0.5">
      <c r="A100" s="44"/>
      <c r="B100" s="54"/>
      <c r="C100" s="219"/>
      <c r="D100" s="54"/>
      <c r="E100" s="219"/>
      <c r="F100" s="54"/>
      <c r="G100" s="219"/>
      <c r="H100" s="54"/>
      <c r="I100" s="219"/>
    </row>
    <row r="101" spans="1:9" ht="20.100000000000001" customHeight="1" x14ac:dyDescent="0.5">
      <c r="A101" s="44"/>
      <c r="B101" s="54"/>
      <c r="C101" s="188"/>
      <c r="D101" s="54"/>
      <c r="E101" s="188"/>
      <c r="F101" s="54"/>
      <c r="G101" s="188"/>
      <c r="H101" s="54"/>
      <c r="I101" s="188"/>
    </row>
    <row r="102" spans="1:9" ht="20.100000000000001" customHeight="1" x14ac:dyDescent="0.5">
      <c r="A102" s="44"/>
      <c r="B102" s="54"/>
      <c r="C102" s="219"/>
      <c r="D102" s="54"/>
      <c r="E102" s="219"/>
      <c r="F102" s="54"/>
      <c r="G102" s="219"/>
      <c r="H102" s="54"/>
      <c r="I102" s="219"/>
    </row>
    <row r="103" spans="1:9" ht="20.100000000000001" customHeight="1" x14ac:dyDescent="0.5">
      <c r="A103" s="44"/>
      <c r="B103" s="54"/>
      <c r="C103" s="188"/>
      <c r="D103" s="54"/>
      <c r="E103" s="188"/>
      <c r="F103" s="54"/>
      <c r="G103" s="188"/>
      <c r="H103" s="54"/>
      <c r="I103" s="188"/>
    </row>
    <row r="104" spans="1:9" ht="20.100000000000001" customHeight="1" x14ac:dyDescent="0.5">
      <c r="A104" s="44"/>
      <c r="B104" s="54"/>
      <c r="C104" s="188"/>
      <c r="D104" s="54"/>
      <c r="E104" s="188"/>
      <c r="F104" s="54"/>
      <c r="G104" s="188"/>
      <c r="H104" s="54"/>
      <c r="I104" s="188"/>
    </row>
    <row r="105" spans="1:9" ht="20.100000000000001" customHeight="1" x14ac:dyDescent="0.5">
      <c r="A105" s="54"/>
      <c r="B105" s="54"/>
      <c r="C105" s="188"/>
      <c r="D105" s="54"/>
      <c r="E105" s="188"/>
      <c r="F105" s="54"/>
      <c r="G105" s="188"/>
      <c r="H105" s="54"/>
      <c r="I105" s="188"/>
    </row>
    <row r="106" spans="1:9" ht="20.100000000000001" customHeight="1" x14ac:dyDescent="0.5">
      <c r="A106" s="44"/>
      <c r="B106" s="54"/>
      <c r="C106" s="188"/>
      <c r="D106" s="54"/>
      <c r="E106" s="188"/>
      <c r="F106" s="54"/>
      <c r="G106" s="188"/>
      <c r="H106" s="54"/>
      <c r="I106" s="188"/>
    </row>
    <row r="107" spans="1:9" ht="20.100000000000001" customHeight="1" x14ac:dyDescent="0.5">
      <c r="A107" s="44"/>
      <c r="B107" s="54"/>
      <c r="C107" s="188"/>
      <c r="D107" s="54"/>
      <c r="E107" s="188"/>
      <c r="F107" s="54"/>
      <c r="G107" s="188"/>
      <c r="H107" s="54"/>
      <c r="I107" s="188"/>
    </row>
    <row r="108" spans="1:9" ht="20.100000000000001" customHeight="1" x14ac:dyDescent="0.5">
      <c r="A108" s="44"/>
      <c r="B108" s="54"/>
      <c r="C108" s="188"/>
      <c r="D108" s="54"/>
      <c r="E108" s="188"/>
      <c r="F108" s="54"/>
      <c r="G108" s="188"/>
      <c r="H108" s="54"/>
      <c r="I108" s="188"/>
    </row>
    <row r="109" spans="1:9" ht="20.100000000000001" customHeight="1" x14ac:dyDescent="0.5">
      <c r="A109" s="44"/>
      <c r="B109" s="54"/>
      <c r="C109" s="188"/>
      <c r="D109" s="54"/>
      <c r="E109" s="188"/>
      <c r="F109" s="54"/>
      <c r="G109" s="188"/>
      <c r="H109" s="54"/>
      <c r="I109" s="188"/>
    </row>
    <row r="110" spans="1:9" ht="20.100000000000001" customHeight="1" x14ac:dyDescent="0.5">
      <c r="A110" s="44"/>
      <c r="B110" s="54"/>
      <c r="C110" s="188"/>
      <c r="D110" s="54"/>
      <c r="E110" s="188"/>
      <c r="F110" s="54"/>
      <c r="G110" s="188"/>
      <c r="H110" s="54"/>
      <c r="I110" s="188"/>
    </row>
    <row r="111" spans="1:9" ht="20.100000000000001" customHeight="1" x14ac:dyDescent="0.5">
      <c r="A111" s="44"/>
      <c r="B111" s="54"/>
      <c r="C111" s="188"/>
      <c r="D111" s="54"/>
      <c r="E111" s="188"/>
      <c r="F111" s="54"/>
      <c r="G111" s="188"/>
      <c r="H111" s="54"/>
      <c r="I111" s="188"/>
    </row>
    <row r="112" spans="1:9" ht="20.100000000000001" customHeight="1" x14ac:dyDescent="0.5">
      <c r="A112" s="44"/>
      <c r="B112" s="54"/>
      <c r="C112" s="188"/>
      <c r="D112" s="54"/>
      <c r="E112" s="188"/>
      <c r="F112" s="54"/>
      <c r="G112" s="188"/>
      <c r="H112" s="54"/>
      <c r="I112" s="188"/>
    </row>
    <row r="113" spans="1:9" ht="20.100000000000001" customHeight="1" x14ac:dyDescent="0.5">
      <c r="A113" s="44"/>
      <c r="B113" s="54"/>
      <c r="C113" s="188"/>
      <c r="D113" s="54"/>
      <c r="E113" s="188"/>
      <c r="F113" s="54"/>
      <c r="G113" s="188"/>
      <c r="H113" s="54"/>
      <c r="I113" s="188"/>
    </row>
    <row r="114" spans="1:9" ht="20.100000000000001" customHeight="1" x14ac:dyDescent="0.5">
      <c r="A114" s="44"/>
      <c r="B114" s="54"/>
      <c r="C114" s="188"/>
      <c r="D114" s="54"/>
      <c r="E114" s="188"/>
      <c r="F114" s="54"/>
      <c r="G114" s="188"/>
      <c r="H114" s="54"/>
      <c r="I114" s="188"/>
    </row>
    <row r="115" spans="1:9" ht="20.100000000000001" customHeight="1" x14ac:dyDescent="0.5">
      <c r="A115" s="44"/>
      <c r="B115" s="54"/>
      <c r="C115" s="188"/>
      <c r="D115" s="54"/>
      <c r="E115" s="188"/>
      <c r="F115" s="54"/>
      <c r="G115" s="188"/>
      <c r="H115" s="54"/>
      <c r="I115" s="188"/>
    </row>
    <row r="116" spans="1:9" ht="20.100000000000001" customHeight="1" x14ac:dyDescent="0.5">
      <c r="A116" s="44"/>
      <c r="B116" s="54"/>
      <c r="C116" s="188"/>
      <c r="D116" s="54"/>
      <c r="E116" s="188"/>
      <c r="F116" s="54"/>
      <c r="G116" s="188"/>
      <c r="H116" s="54"/>
      <c r="I116" s="188"/>
    </row>
    <row r="117" spans="1:9" ht="20.100000000000001" customHeight="1" x14ac:dyDescent="0.5">
      <c r="A117" s="44"/>
      <c r="B117" s="54"/>
      <c r="C117" s="188"/>
      <c r="D117" s="54"/>
      <c r="E117" s="188"/>
      <c r="F117" s="54"/>
      <c r="G117" s="188"/>
      <c r="H117" s="54"/>
      <c r="I117" s="188"/>
    </row>
    <row r="118" spans="1:9" ht="20.100000000000001" customHeight="1" x14ac:dyDescent="0.5">
      <c r="A118" s="44"/>
      <c r="B118" s="54"/>
      <c r="C118" s="188"/>
      <c r="D118" s="54"/>
      <c r="E118" s="188"/>
      <c r="F118" s="54"/>
      <c r="G118" s="188"/>
      <c r="H118" s="54"/>
      <c r="I118" s="188"/>
    </row>
    <row r="119" spans="1:9" ht="20.100000000000001" customHeight="1" x14ac:dyDescent="0.5">
      <c r="A119" s="44"/>
      <c r="B119" s="54"/>
      <c r="C119" s="188"/>
      <c r="D119" s="54"/>
      <c r="E119" s="188"/>
      <c r="F119" s="54"/>
      <c r="G119" s="188"/>
      <c r="H119" s="54"/>
      <c r="I119" s="188"/>
    </row>
    <row r="120" spans="1:9" ht="20.100000000000001" customHeight="1" x14ac:dyDescent="0.5">
      <c r="A120" s="44"/>
      <c r="B120" s="54"/>
      <c r="C120" s="188"/>
      <c r="D120" s="54"/>
      <c r="E120" s="188"/>
      <c r="F120" s="54"/>
      <c r="G120" s="188"/>
      <c r="H120" s="54"/>
      <c r="I120" s="188"/>
    </row>
    <row r="121" spans="1:9" ht="20.100000000000001" customHeight="1" x14ac:dyDescent="0.5">
      <c r="A121" s="44"/>
      <c r="B121" s="54"/>
      <c r="C121" s="188"/>
      <c r="D121" s="54"/>
      <c r="E121" s="188"/>
      <c r="F121" s="54"/>
      <c r="G121" s="188"/>
      <c r="H121" s="54"/>
      <c r="I121" s="188"/>
    </row>
    <row r="122" spans="1:9" ht="20.100000000000001" customHeight="1" x14ac:dyDescent="0.5">
      <c r="A122" s="44"/>
      <c r="B122" s="54"/>
      <c r="C122" s="188"/>
      <c r="D122" s="54"/>
      <c r="E122" s="188"/>
      <c r="F122" s="54"/>
      <c r="G122" s="188"/>
      <c r="H122" s="54"/>
      <c r="I122" s="188"/>
    </row>
    <row r="123" spans="1:9" ht="20.100000000000001" customHeight="1" x14ac:dyDescent="0.5">
      <c r="A123" s="54"/>
      <c r="B123" s="54"/>
      <c r="C123" s="188"/>
      <c r="D123" s="54"/>
      <c r="E123" s="188"/>
      <c r="F123" s="54"/>
      <c r="G123" s="188"/>
      <c r="H123" s="54"/>
      <c r="I123" s="188"/>
    </row>
    <row r="124" spans="1:9" ht="20.100000000000001" customHeight="1" x14ac:dyDescent="0.5">
      <c r="A124" s="44"/>
      <c r="B124" s="54"/>
      <c r="C124" s="188"/>
      <c r="D124" s="54"/>
      <c r="E124" s="188"/>
      <c r="F124" s="54"/>
      <c r="G124" s="188"/>
      <c r="H124" s="54"/>
      <c r="I124" s="188"/>
    </row>
    <row r="125" spans="1:9" ht="20.100000000000001" customHeight="1" x14ac:dyDescent="0.5">
      <c r="A125" s="44"/>
      <c r="B125" s="54"/>
      <c r="C125" s="188"/>
      <c r="D125" s="54"/>
      <c r="E125" s="188"/>
      <c r="F125" s="54"/>
      <c r="G125" s="188"/>
      <c r="H125" s="54"/>
      <c r="I125" s="188"/>
    </row>
    <row r="126" spans="1:9" ht="20.100000000000001" customHeight="1" x14ac:dyDescent="0.5">
      <c r="A126" s="44"/>
      <c r="B126" s="54"/>
      <c r="C126" s="188"/>
      <c r="D126" s="54"/>
      <c r="E126" s="188"/>
      <c r="F126" s="54"/>
      <c r="G126" s="188"/>
      <c r="H126" s="54"/>
      <c r="I126" s="188"/>
    </row>
    <row r="127" spans="1:9" ht="20.100000000000001" customHeight="1" x14ac:dyDescent="0.5">
      <c r="A127" s="44"/>
      <c r="B127" s="54"/>
      <c r="C127" s="188"/>
      <c r="D127" s="54"/>
      <c r="E127" s="188"/>
      <c r="F127" s="54"/>
      <c r="G127" s="188"/>
      <c r="H127" s="54"/>
      <c r="I127" s="188"/>
    </row>
    <row r="128" spans="1:9" ht="20.100000000000001" customHeight="1" x14ac:dyDescent="0.5">
      <c r="A128" s="44"/>
      <c r="B128" s="54"/>
      <c r="C128" s="188"/>
      <c r="D128" s="54"/>
      <c r="E128" s="188"/>
      <c r="F128" s="54"/>
      <c r="G128" s="188"/>
      <c r="H128" s="54"/>
      <c r="I128" s="188"/>
    </row>
    <row r="129" spans="1:9" ht="20.100000000000001" customHeight="1" x14ac:dyDescent="0.5">
      <c r="A129" s="44"/>
      <c r="B129" s="54"/>
      <c r="C129" s="188"/>
      <c r="D129" s="54"/>
      <c r="E129" s="188"/>
      <c r="F129" s="54"/>
      <c r="G129" s="188"/>
      <c r="H129" s="54"/>
      <c r="I129" s="188"/>
    </row>
    <row r="130" spans="1:9" ht="20.100000000000001" customHeight="1" x14ac:dyDescent="0.5">
      <c r="A130" s="44"/>
      <c r="B130" s="54"/>
      <c r="C130" s="188"/>
      <c r="D130" s="54"/>
      <c r="E130" s="188"/>
      <c r="F130" s="54"/>
      <c r="G130" s="188"/>
      <c r="H130" s="54"/>
      <c r="I130" s="188"/>
    </row>
    <row r="131" spans="1:9" ht="20.100000000000001" customHeight="1" x14ac:dyDescent="0.5">
      <c r="A131" s="44"/>
      <c r="B131" s="54"/>
      <c r="C131" s="188"/>
      <c r="D131" s="54"/>
      <c r="E131" s="188"/>
      <c r="F131" s="54"/>
      <c r="G131" s="188"/>
      <c r="H131" s="54"/>
      <c r="I131" s="188"/>
    </row>
    <row r="132" spans="1:9" ht="20.100000000000001" customHeight="1" x14ac:dyDescent="0.5">
      <c r="A132" s="44"/>
      <c r="B132" s="54"/>
      <c r="C132" s="188"/>
      <c r="D132" s="54"/>
      <c r="E132" s="188"/>
      <c r="F132" s="54"/>
      <c r="G132" s="188"/>
      <c r="H132" s="54"/>
      <c r="I132" s="188"/>
    </row>
    <row r="133" spans="1:9" ht="20.100000000000001" customHeight="1" x14ac:dyDescent="0.5">
      <c r="A133" s="44"/>
      <c r="B133" s="54"/>
      <c r="C133" s="188"/>
      <c r="D133" s="54"/>
      <c r="E133" s="188"/>
      <c r="F133" s="54"/>
      <c r="G133" s="188"/>
      <c r="H133" s="54"/>
      <c r="I133" s="188"/>
    </row>
    <row r="134" spans="1:9" ht="20.100000000000001" customHeight="1" x14ac:dyDescent="0.5">
      <c r="A134" s="54"/>
      <c r="B134" s="54"/>
      <c r="C134" s="188"/>
      <c r="D134" s="54"/>
      <c r="E134" s="188"/>
      <c r="F134" s="54"/>
      <c r="G134" s="188"/>
      <c r="H134" s="54"/>
      <c r="I134" s="188"/>
    </row>
    <row r="135" spans="1:9" ht="20.100000000000001" customHeight="1" x14ac:dyDescent="0.5">
      <c r="A135" s="44"/>
      <c r="B135" s="54"/>
      <c r="C135" s="188"/>
      <c r="D135" s="54"/>
      <c r="E135" s="188"/>
      <c r="F135" s="54"/>
      <c r="G135" s="188"/>
      <c r="H135" s="54"/>
      <c r="I135" s="188"/>
    </row>
    <row r="136" spans="1:9" ht="20.100000000000001" customHeight="1" x14ac:dyDescent="0.5">
      <c r="A136" s="44"/>
      <c r="B136" s="54"/>
      <c r="C136" s="188"/>
      <c r="D136" s="54"/>
      <c r="E136" s="188"/>
      <c r="F136" s="54"/>
      <c r="G136" s="188"/>
      <c r="H136" s="54"/>
      <c r="I136" s="188"/>
    </row>
    <row r="137" spans="1:9" ht="20.100000000000001" customHeight="1" x14ac:dyDescent="0.5">
      <c r="A137" s="44"/>
      <c r="B137" s="54"/>
      <c r="C137" s="188"/>
      <c r="D137" s="54"/>
      <c r="E137" s="188"/>
      <c r="F137" s="54"/>
      <c r="G137" s="188"/>
      <c r="H137" s="54"/>
      <c r="I137" s="188"/>
    </row>
    <row r="138" spans="1:9" ht="20.100000000000001" customHeight="1" x14ac:dyDescent="0.5">
      <c r="A138" s="44"/>
      <c r="B138" s="54"/>
      <c r="C138" s="188"/>
      <c r="D138" s="54"/>
      <c r="E138" s="188"/>
      <c r="F138" s="54"/>
      <c r="G138" s="188"/>
      <c r="H138" s="54"/>
      <c r="I138" s="188"/>
    </row>
    <row r="139" spans="1:9" ht="20.100000000000001" customHeight="1" x14ac:dyDescent="0.5">
      <c r="A139" s="44"/>
      <c r="B139" s="54"/>
      <c r="C139" s="188"/>
      <c r="D139" s="54"/>
      <c r="E139" s="188"/>
      <c r="F139" s="54"/>
      <c r="G139" s="188"/>
      <c r="H139" s="54"/>
      <c r="I139" s="188"/>
    </row>
    <row r="140" spans="1:9" ht="20.100000000000001" customHeight="1" x14ac:dyDescent="0.5">
      <c r="A140" s="44"/>
      <c r="B140" s="54"/>
      <c r="C140" s="188"/>
      <c r="D140" s="54"/>
      <c r="E140" s="188"/>
      <c r="F140" s="54"/>
      <c r="G140" s="188"/>
      <c r="H140" s="54"/>
      <c r="I140" s="188"/>
    </row>
    <row r="141" spans="1:9" ht="20.100000000000001" customHeight="1" x14ac:dyDescent="0.5">
      <c r="A141" s="44"/>
      <c r="B141" s="54"/>
      <c r="C141" s="188"/>
      <c r="D141" s="54"/>
      <c r="E141" s="188"/>
      <c r="F141" s="54"/>
      <c r="G141" s="188"/>
      <c r="H141" s="54"/>
      <c r="I141" s="188"/>
    </row>
    <row r="142" spans="1:9" ht="20.100000000000001" customHeight="1" x14ac:dyDescent="0.5">
      <c r="A142" s="44"/>
      <c r="B142" s="54"/>
      <c r="C142" s="188"/>
      <c r="D142" s="54"/>
      <c r="E142" s="188"/>
      <c r="F142" s="54"/>
      <c r="G142" s="188"/>
      <c r="H142" s="54"/>
      <c r="I142" s="188"/>
    </row>
    <row r="143" spans="1:9" ht="20.100000000000001" customHeight="1" x14ac:dyDescent="0.5">
      <c r="A143" s="44"/>
      <c r="B143" s="54"/>
      <c r="C143" s="188"/>
      <c r="D143" s="54"/>
      <c r="E143" s="188"/>
      <c r="F143" s="54"/>
      <c r="G143" s="188"/>
      <c r="H143" s="54"/>
      <c r="I143" s="188"/>
    </row>
    <row r="144" spans="1:9" ht="20.100000000000001" customHeight="1" x14ac:dyDescent="0.5">
      <c r="A144" s="44"/>
      <c r="B144" s="54"/>
      <c r="C144" s="188"/>
      <c r="D144" s="54"/>
      <c r="E144" s="188"/>
      <c r="F144" s="54"/>
      <c r="G144" s="188"/>
      <c r="H144" s="54"/>
      <c r="I144" s="188"/>
    </row>
    <row r="145" spans="1:9" ht="20.100000000000001" customHeight="1" x14ac:dyDescent="0.5">
      <c r="A145" s="44"/>
      <c r="B145" s="54"/>
      <c r="C145" s="188"/>
      <c r="D145" s="54"/>
      <c r="E145" s="188"/>
      <c r="F145" s="54"/>
      <c r="G145" s="188"/>
      <c r="H145" s="54"/>
      <c r="I145" s="188"/>
    </row>
    <row r="146" spans="1:9" ht="20.100000000000001" customHeight="1" x14ac:dyDescent="0.5">
      <c r="A146" s="44"/>
      <c r="B146" s="54"/>
      <c r="C146" s="188"/>
      <c r="D146" s="54"/>
      <c r="E146" s="188"/>
      <c r="F146" s="54"/>
      <c r="G146" s="188"/>
      <c r="H146" s="54"/>
      <c r="I146" s="188"/>
    </row>
    <row r="147" spans="1:9" ht="20.100000000000001" customHeight="1" x14ac:dyDescent="0.5">
      <c r="A147" s="44"/>
      <c r="B147" s="54"/>
      <c r="C147" s="188"/>
      <c r="D147" s="54"/>
      <c r="E147" s="188"/>
      <c r="F147" s="54"/>
      <c r="G147" s="188"/>
      <c r="H147" s="54"/>
      <c r="I147" s="188"/>
    </row>
    <row r="148" spans="1:9" ht="20.100000000000001" customHeight="1" x14ac:dyDescent="0.5">
      <c r="A148" s="44"/>
      <c r="B148" s="54"/>
      <c r="C148" s="188"/>
      <c r="D148" s="54"/>
      <c r="E148" s="188"/>
      <c r="F148" s="54"/>
      <c r="G148" s="188"/>
      <c r="H148" s="54"/>
      <c r="I148" s="188"/>
    </row>
    <row r="149" spans="1:9" ht="20.100000000000001" customHeight="1" x14ac:dyDescent="0.5">
      <c r="A149" s="44"/>
      <c r="B149" s="54"/>
      <c r="C149" s="188"/>
      <c r="D149" s="54"/>
      <c r="E149" s="188"/>
      <c r="F149" s="54"/>
      <c r="G149" s="188"/>
      <c r="H149" s="54"/>
      <c r="I149" s="188"/>
    </row>
    <row r="150" spans="1:9" ht="20.100000000000001" customHeight="1" x14ac:dyDescent="0.5">
      <c r="A150" s="44"/>
      <c r="B150" s="54"/>
      <c r="C150" s="188"/>
      <c r="D150" s="54"/>
      <c r="E150" s="188"/>
      <c r="F150" s="54"/>
      <c r="G150" s="188"/>
      <c r="H150" s="54"/>
      <c r="I150" s="188"/>
    </row>
    <row r="151" spans="1:9" ht="20.100000000000001" customHeight="1" x14ac:dyDescent="0.5">
      <c r="A151" s="44"/>
      <c r="B151" s="54"/>
      <c r="C151" s="188"/>
      <c r="D151" s="54"/>
      <c r="E151" s="188"/>
      <c r="F151" s="54"/>
      <c r="G151" s="188"/>
      <c r="H151" s="54"/>
      <c r="I151" s="188"/>
    </row>
    <row r="152" spans="1:9" ht="20.100000000000001" customHeight="1" x14ac:dyDescent="0.5">
      <c r="A152" s="44"/>
      <c r="B152" s="54"/>
      <c r="C152" s="188"/>
      <c r="D152" s="54"/>
      <c r="E152" s="188"/>
      <c r="F152" s="54"/>
      <c r="G152" s="188"/>
      <c r="H152" s="54"/>
      <c r="I152" s="188"/>
    </row>
    <row r="153" spans="1:9" ht="20.100000000000001" customHeight="1" x14ac:dyDescent="0.5">
      <c r="A153" s="44"/>
      <c r="B153" s="54"/>
      <c r="C153" s="188"/>
      <c r="D153" s="54"/>
      <c r="E153" s="188"/>
      <c r="F153" s="54"/>
      <c r="G153" s="188"/>
      <c r="H153" s="54"/>
      <c r="I153" s="188"/>
    </row>
    <row r="154" spans="1:9" ht="20.100000000000001" customHeight="1" x14ac:dyDescent="0.5">
      <c r="A154" s="44"/>
      <c r="B154" s="54"/>
      <c r="C154" s="188"/>
      <c r="D154" s="54"/>
      <c r="E154" s="188"/>
      <c r="F154" s="54"/>
      <c r="G154" s="188"/>
      <c r="H154" s="54"/>
      <c r="I154" s="188"/>
    </row>
    <row r="155" spans="1:9" ht="20.100000000000001" customHeight="1" x14ac:dyDescent="0.5">
      <c r="A155" s="44"/>
      <c r="B155" s="54"/>
      <c r="C155" s="188"/>
      <c r="D155" s="54"/>
      <c r="E155" s="188"/>
      <c r="F155" s="54"/>
      <c r="G155" s="188"/>
      <c r="H155" s="54"/>
      <c r="I155" s="188"/>
    </row>
    <row r="156" spans="1:9" ht="20.100000000000001" customHeight="1" x14ac:dyDescent="0.5">
      <c r="A156" s="44"/>
      <c r="B156" s="54"/>
      <c r="C156" s="188"/>
      <c r="D156" s="54"/>
      <c r="E156" s="188"/>
      <c r="F156" s="54"/>
      <c r="G156" s="188"/>
      <c r="H156" s="54"/>
      <c r="I156" s="188"/>
    </row>
    <row r="157" spans="1:9" ht="20.100000000000001" customHeight="1" x14ac:dyDescent="0.5">
      <c r="A157" s="44"/>
      <c r="B157" s="54"/>
      <c r="C157" s="188"/>
      <c r="D157" s="54"/>
      <c r="E157" s="188"/>
      <c r="F157" s="54"/>
      <c r="G157" s="188"/>
      <c r="H157" s="54"/>
      <c r="I157" s="188"/>
    </row>
    <row r="158" spans="1:9" ht="20.100000000000001" customHeight="1" x14ac:dyDescent="0.5">
      <c r="A158" s="44"/>
      <c r="B158" s="54"/>
      <c r="C158" s="188"/>
      <c r="D158" s="54"/>
      <c r="E158" s="188"/>
      <c r="F158" s="54"/>
      <c r="G158" s="188"/>
      <c r="H158" s="54"/>
      <c r="I158" s="188"/>
    </row>
    <row r="159" spans="1:9" ht="20.100000000000001" customHeight="1" x14ac:dyDescent="0.5">
      <c r="A159" s="44"/>
      <c r="B159" s="54"/>
      <c r="C159" s="188"/>
      <c r="D159" s="54"/>
      <c r="E159" s="188"/>
      <c r="F159" s="54"/>
      <c r="G159" s="188"/>
      <c r="H159" s="54"/>
      <c r="I159" s="188"/>
    </row>
    <row r="160" spans="1:9" ht="20.100000000000001" customHeight="1" x14ac:dyDescent="0.5">
      <c r="A160" s="44"/>
      <c r="B160" s="54"/>
      <c r="C160" s="188"/>
      <c r="D160" s="54"/>
      <c r="E160" s="188"/>
      <c r="F160" s="54"/>
      <c r="G160" s="188"/>
      <c r="H160" s="54"/>
      <c r="I160" s="188"/>
    </row>
    <row r="161" spans="1:9" ht="20.100000000000001" customHeight="1" x14ac:dyDescent="0.5">
      <c r="A161" s="44"/>
      <c r="B161" s="54"/>
      <c r="C161" s="188"/>
      <c r="D161" s="54"/>
      <c r="E161" s="188"/>
      <c r="F161" s="54"/>
      <c r="G161" s="188"/>
      <c r="H161" s="54"/>
      <c r="I161" s="188"/>
    </row>
    <row r="162" spans="1:9" ht="20.100000000000001" customHeight="1" x14ac:dyDescent="0.5">
      <c r="A162" s="44"/>
      <c r="B162" s="54"/>
      <c r="C162" s="188"/>
      <c r="D162" s="54"/>
      <c r="E162" s="188"/>
      <c r="F162" s="54"/>
      <c r="G162" s="188"/>
      <c r="H162" s="54"/>
      <c r="I162" s="188"/>
    </row>
    <row r="163" spans="1:9" ht="20.100000000000001" customHeight="1" x14ac:dyDescent="0.5">
      <c r="A163" s="44"/>
      <c r="B163" s="54"/>
      <c r="C163" s="188"/>
      <c r="D163" s="54"/>
      <c r="E163" s="188"/>
      <c r="F163" s="54"/>
      <c r="G163" s="188"/>
      <c r="H163" s="54"/>
      <c r="I163" s="188"/>
    </row>
    <row r="164" spans="1:9" ht="20.100000000000001" customHeight="1" x14ac:dyDescent="0.5">
      <c r="A164" s="44"/>
      <c r="B164" s="54"/>
      <c r="C164" s="188"/>
      <c r="D164" s="54"/>
      <c r="E164" s="188"/>
      <c r="F164" s="54"/>
      <c r="G164" s="188"/>
      <c r="H164" s="54"/>
      <c r="I164" s="188"/>
    </row>
    <row r="165" spans="1:9" ht="20.100000000000001" customHeight="1" x14ac:dyDescent="0.5">
      <c r="A165" s="54"/>
      <c r="B165" s="54"/>
      <c r="C165" s="188"/>
      <c r="D165" s="54"/>
      <c r="E165" s="188"/>
      <c r="F165" s="54"/>
      <c r="G165" s="188"/>
      <c r="H165" s="54"/>
      <c r="I165" s="188"/>
    </row>
    <row r="166" spans="1:9" ht="20.100000000000001" customHeight="1" x14ac:dyDescent="0.5">
      <c r="A166" s="44"/>
      <c r="B166" s="54"/>
      <c r="C166" s="188"/>
      <c r="D166" s="54"/>
      <c r="E166" s="188"/>
      <c r="F166" s="54"/>
      <c r="G166" s="188"/>
      <c r="H166" s="54"/>
      <c r="I166" s="188"/>
    </row>
    <row r="167" spans="1:9" ht="20.100000000000001" customHeight="1" x14ac:dyDescent="0.5">
      <c r="A167" s="44"/>
      <c r="B167" s="54"/>
      <c r="C167" s="188"/>
      <c r="D167" s="54"/>
      <c r="E167" s="188"/>
      <c r="F167" s="54"/>
      <c r="G167" s="188"/>
      <c r="H167" s="54"/>
      <c r="I167" s="188"/>
    </row>
    <row r="168" spans="1:9" ht="20.100000000000001" customHeight="1" x14ac:dyDescent="0.5">
      <c r="A168" s="44"/>
      <c r="B168" s="54"/>
      <c r="C168" s="188"/>
      <c r="D168" s="54"/>
      <c r="E168" s="188"/>
      <c r="F168" s="54"/>
      <c r="G168" s="188"/>
      <c r="H168" s="54"/>
      <c r="I168" s="188"/>
    </row>
    <row r="169" spans="1:9" ht="20.100000000000001" customHeight="1" x14ac:dyDescent="0.5">
      <c r="A169" s="44"/>
      <c r="B169" s="54"/>
      <c r="C169" s="188"/>
      <c r="D169" s="54"/>
      <c r="E169" s="188"/>
      <c r="F169" s="54"/>
      <c r="G169" s="188"/>
      <c r="H169" s="54"/>
      <c r="I169" s="188"/>
    </row>
    <row r="170" spans="1:9" ht="20.100000000000001" customHeight="1" x14ac:dyDescent="0.5">
      <c r="A170" s="44"/>
      <c r="B170" s="54"/>
      <c r="C170" s="188"/>
      <c r="D170" s="54"/>
      <c r="E170" s="188"/>
      <c r="F170" s="54"/>
      <c r="G170" s="188"/>
      <c r="H170" s="54"/>
      <c r="I170" s="188"/>
    </row>
    <row r="171" spans="1:9" ht="20.100000000000001" customHeight="1" x14ac:dyDescent="0.5">
      <c r="A171" s="44"/>
      <c r="B171" s="54"/>
      <c r="C171" s="188"/>
      <c r="D171" s="54"/>
      <c r="E171" s="188"/>
      <c r="F171" s="54"/>
      <c r="G171" s="188"/>
      <c r="H171" s="54"/>
      <c r="I171" s="188"/>
    </row>
    <row r="172" spans="1:9" ht="20.100000000000001" customHeight="1" x14ac:dyDescent="0.5">
      <c r="A172" s="54"/>
      <c r="B172" s="54"/>
      <c r="C172" s="188"/>
      <c r="D172" s="54"/>
      <c r="E172" s="188"/>
      <c r="F172" s="54"/>
      <c r="G172" s="188"/>
      <c r="H172" s="54"/>
      <c r="I172" s="188"/>
    </row>
    <row r="173" spans="1:9" ht="20.100000000000001" customHeight="1" x14ac:dyDescent="0.5">
      <c r="A173" s="44"/>
      <c r="B173" s="54"/>
      <c r="C173" s="188"/>
      <c r="D173" s="54"/>
      <c r="E173" s="188"/>
      <c r="F173" s="54"/>
      <c r="G173" s="188"/>
      <c r="H173" s="54"/>
      <c r="I173" s="188"/>
    </row>
    <row r="174" spans="1:9" ht="20.100000000000001" customHeight="1" x14ac:dyDescent="0.5">
      <c r="A174" s="44"/>
      <c r="B174" s="54"/>
      <c r="C174" s="188"/>
      <c r="D174" s="54"/>
      <c r="E174" s="188"/>
      <c r="F174" s="54"/>
      <c r="G174" s="188"/>
      <c r="H174" s="54"/>
      <c r="I174" s="188"/>
    </row>
    <row r="175" spans="1:9" ht="20.100000000000001" customHeight="1" x14ac:dyDescent="0.5">
      <c r="A175" s="44"/>
      <c r="B175" s="54"/>
      <c r="C175" s="188"/>
      <c r="D175" s="54"/>
      <c r="E175" s="188"/>
      <c r="F175" s="54"/>
      <c r="G175" s="188"/>
      <c r="H175" s="54"/>
      <c r="I175" s="188"/>
    </row>
    <row r="176" spans="1:9" ht="20.100000000000001" customHeight="1" x14ac:dyDescent="0.5">
      <c r="A176" s="44"/>
      <c r="B176" s="54"/>
      <c r="C176" s="188"/>
      <c r="D176" s="54"/>
      <c r="E176" s="188"/>
      <c r="F176" s="54"/>
      <c r="G176" s="188"/>
      <c r="H176" s="54"/>
      <c r="I176" s="188"/>
    </row>
    <row r="177" spans="1:9" ht="20.100000000000001" customHeight="1" x14ac:dyDescent="0.5">
      <c r="A177" s="44"/>
      <c r="B177" s="54"/>
      <c r="C177" s="188"/>
      <c r="D177" s="54"/>
      <c r="E177" s="188"/>
      <c r="F177" s="54"/>
      <c r="G177" s="188"/>
      <c r="H177" s="54"/>
      <c r="I177" s="188"/>
    </row>
    <row r="178" spans="1:9" ht="20.100000000000001" customHeight="1" x14ac:dyDescent="0.5">
      <c r="A178" s="44"/>
      <c r="B178" s="54"/>
      <c r="C178" s="188"/>
      <c r="D178" s="54"/>
      <c r="E178" s="188"/>
      <c r="F178" s="54"/>
      <c r="G178" s="188"/>
      <c r="H178" s="54"/>
      <c r="I178" s="188"/>
    </row>
    <row r="179" spans="1:9" ht="20.100000000000001" customHeight="1" x14ac:dyDescent="0.5">
      <c r="A179" s="44"/>
      <c r="B179" s="54"/>
      <c r="C179" s="188"/>
      <c r="D179" s="54"/>
      <c r="E179" s="188"/>
      <c r="F179" s="54"/>
      <c r="G179" s="188"/>
      <c r="H179" s="54"/>
      <c r="I179" s="188"/>
    </row>
    <row r="180" spans="1:9" ht="20.100000000000001" customHeight="1" x14ac:dyDescent="0.5">
      <c r="A180" s="54"/>
      <c r="B180" s="54"/>
      <c r="C180" s="188"/>
      <c r="D180" s="54"/>
      <c r="E180" s="188"/>
      <c r="F180" s="54"/>
      <c r="G180" s="188"/>
      <c r="H180" s="54"/>
      <c r="I180" s="188"/>
    </row>
    <row r="181" spans="1:9" ht="20.100000000000001" customHeight="1" x14ac:dyDescent="0.5">
      <c r="A181" s="54"/>
      <c r="B181" s="54"/>
      <c r="C181" s="188"/>
      <c r="D181" s="54"/>
      <c r="E181" s="188"/>
      <c r="F181" s="54"/>
      <c r="G181" s="188"/>
      <c r="H181" s="54"/>
      <c r="I181" s="188"/>
    </row>
  </sheetData>
  <mergeCells count="7">
    <mergeCell ref="B2:I2"/>
    <mergeCell ref="A57:I57"/>
    <mergeCell ref="B3:C3"/>
    <mergeCell ref="D3:E3"/>
    <mergeCell ref="F3:G3"/>
    <mergeCell ref="H3:I3"/>
    <mergeCell ref="A29:I29"/>
  </mergeCells>
  <phoneticPr fontId="2" type="noConversion"/>
  <printOptions horizontalCentered="1"/>
  <pageMargins left="0.27559055118110237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Layout" topLeftCell="J1" zoomScaleNormal="100" workbookViewId="0">
      <selection activeCell="S13" sqref="S13"/>
    </sheetView>
  </sheetViews>
  <sheetFormatPr defaultRowHeight="19.5" customHeight="1" x14ac:dyDescent="0.2"/>
  <cols>
    <col min="1" max="1" width="63.140625" customWidth="1"/>
    <col min="2" max="2" width="8.5703125" customWidth="1"/>
    <col min="3" max="3" width="12.42578125" customWidth="1"/>
    <col min="4" max="4" width="7.85546875" customWidth="1"/>
    <col min="5" max="5" width="11.85546875" customWidth="1"/>
    <col min="6" max="6" width="7.85546875" customWidth="1"/>
    <col min="7" max="7" width="12.5703125" customWidth="1"/>
    <col min="8" max="8" width="8" customWidth="1"/>
    <col min="9" max="9" width="11.85546875" customWidth="1"/>
    <col min="10" max="10" width="63.140625" customWidth="1"/>
    <col min="12" max="12" width="10.28515625" customWidth="1"/>
    <col min="14" max="14" width="11.5703125" customWidth="1"/>
    <col min="16" max="16" width="12.140625" customWidth="1"/>
    <col min="18" max="18" width="12.42578125" customWidth="1"/>
    <col min="20" max="20" width="12.28515625" customWidth="1"/>
  </cols>
  <sheetData>
    <row r="1" spans="1:18" ht="19.5" customHeight="1" x14ac:dyDescent="0.2">
      <c r="J1">
        <v>0</v>
      </c>
    </row>
    <row r="2" spans="1:18" ht="19.5" customHeight="1" x14ac:dyDescent="0.5">
      <c r="J2" s="155" t="s">
        <v>2636</v>
      </c>
      <c r="K2" s="831" t="s">
        <v>2731</v>
      </c>
      <c r="L2" s="831"/>
      <c r="M2" s="831"/>
      <c r="N2" s="831"/>
      <c r="O2" s="831"/>
      <c r="P2" s="831"/>
      <c r="Q2" s="831"/>
      <c r="R2" s="831"/>
    </row>
    <row r="3" spans="1:18" ht="19.5" customHeight="1" x14ac:dyDescent="0.5">
      <c r="A3" s="155" t="s">
        <v>2636</v>
      </c>
      <c r="B3" s="959" t="s">
        <v>2728</v>
      </c>
      <c r="C3" s="959"/>
      <c r="D3" s="959"/>
      <c r="E3" s="959"/>
      <c r="F3" s="959"/>
      <c r="G3" s="959"/>
      <c r="H3" s="959"/>
      <c r="I3" s="959"/>
      <c r="J3" s="156"/>
      <c r="K3" s="960" t="s">
        <v>2606</v>
      </c>
      <c r="L3" s="961"/>
      <c r="M3" s="962" t="s">
        <v>2607</v>
      </c>
      <c r="N3" s="961"/>
      <c r="O3" s="962" t="s">
        <v>2608</v>
      </c>
      <c r="P3" s="961"/>
      <c r="Q3" s="962" t="s">
        <v>10</v>
      </c>
      <c r="R3" s="961"/>
    </row>
    <row r="4" spans="1:18" ht="19.5" customHeight="1" x14ac:dyDescent="0.5">
      <c r="A4" s="156"/>
      <c r="B4" s="964" t="s">
        <v>2606</v>
      </c>
      <c r="C4" s="965"/>
      <c r="D4" s="966" t="s">
        <v>2607</v>
      </c>
      <c r="E4" s="965"/>
      <c r="F4" s="966" t="s">
        <v>2608</v>
      </c>
      <c r="G4" s="965"/>
      <c r="H4" s="966" t="s">
        <v>10</v>
      </c>
      <c r="I4" s="965"/>
      <c r="J4" s="157" t="s">
        <v>7</v>
      </c>
      <c r="K4" s="158" t="s">
        <v>11</v>
      </c>
      <c r="L4" s="159" t="s">
        <v>8</v>
      </c>
      <c r="M4" s="158" t="s">
        <v>11</v>
      </c>
      <c r="N4" s="159" t="s">
        <v>8</v>
      </c>
      <c r="O4" s="158" t="s">
        <v>11</v>
      </c>
      <c r="P4" s="159" t="s">
        <v>8</v>
      </c>
      <c r="Q4" s="158" t="s">
        <v>11</v>
      </c>
      <c r="R4" s="159" t="s">
        <v>8</v>
      </c>
    </row>
    <row r="5" spans="1:18" ht="19.5" customHeight="1" x14ac:dyDescent="0.5">
      <c r="A5" s="157" t="s">
        <v>7</v>
      </c>
      <c r="B5" s="158" t="s">
        <v>11</v>
      </c>
      <c r="C5" s="159" t="s">
        <v>8</v>
      </c>
      <c r="D5" s="158" t="s">
        <v>11</v>
      </c>
      <c r="E5" s="159" t="s">
        <v>8</v>
      </c>
      <c r="F5" s="158" t="s">
        <v>11</v>
      </c>
      <c r="G5" s="159" t="s">
        <v>8</v>
      </c>
      <c r="H5" s="158" t="s">
        <v>11</v>
      </c>
      <c r="I5" s="159" t="s">
        <v>8</v>
      </c>
      <c r="J5" s="160"/>
      <c r="K5" s="161" t="s">
        <v>12</v>
      </c>
      <c r="L5" s="162" t="s">
        <v>9</v>
      </c>
      <c r="M5" s="161" t="s">
        <v>12</v>
      </c>
      <c r="N5" s="162" t="s">
        <v>9</v>
      </c>
      <c r="O5" s="161" t="s">
        <v>12</v>
      </c>
      <c r="P5" s="162" t="s">
        <v>9</v>
      </c>
      <c r="Q5" s="161" t="s">
        <v>12</v>
      </c>
      <c r="R5" s="162" t="s">
        <v>9</v>
      </c>
    </row>
    <row r="6" spans="1:18" ht="19.5" customHeight="1" x14ac:dyDescent="0.5">
      <c r="A6" s="160"/>
      <c r="B6" s="161" t="s">
        <v>12</v>
      </c>
      <c r="C6" s="162" t="s">
        <v>9</v>
      </c>
      <c r="D6" s="161" t="s">
        <v>12</v>
      </c>
      <c r="E6" s="162" t="s">
        <v>9</v>
      </c>
      <c r="F6" s="161" t="s">
        <v>12</v>
      </c>
      <c r="G6" s="162" t="s">
        <v>9</v>
      </c>
      <c r="H6" s="161" t="s">
        <v>12</v>
      </c>
      <c r="I6" s="162" t="s">
        <v>9</v>
      </c>
      <c r="J6" s="614" t="s">
        <v>22</v>
      </c>
      <c r="K6" s="122"/>
      <c r="L6" s="163"/>
      <c r="M6" s="832"/>
      <c r="N6" s="833"/>
      <c r="O6" s="832"/>
      <c r="P6" s="833"/>
      <c r="Q6" s="122"/>
      <c r="R6" s="164"/>
    </row>
    <row r="7" spans="1:18" ht="19.5" customHeight="1" x14ac:dyDescent="0.5">
      <c r="A7" s="614" t="s">
        <v>22</v>
      </c>
      <c r="B7" s="122"/>
      <c r="C7" s="163"/>
      <c r="D7" s="122"/>
      <c r="E7" s="163"/>
      <c r="F7" s="122"/>
      <c r="G7" s="163"/>
      <c r="H7" s="122"/>
      <c r="I7" s="164"/>
      <c r="J7" s="137" t="s">
        <v>2610</v>
      </c>
      <c r="K7" s="125">
        <f>บัญชีสรุป!B7</f>
        <v>5</v>
      </c>
      <c r="L7" s="165">
        <f>บัญชีสรุป!C7</f>
        <v>330000</v>
      </c>
      <c r="M7" s="917" t="s">
        <v>2813</v>
      </c>
      <c r="N7" s="917" t="s">
        <v>2813</v>
      </c>
      <c r="O7" s="917" t="s">
        <v>2813</v>
      </c>
      <c r="P7" s="917" t="s">
        <v>2813</v>
      </c>
      <c r="Q7" s="125">
        <f>บัญชีสรุป!H7</f>
        <v>5</v>
      </c>
      <c r="R7" s="165">
        <f>L7</f>
        <v>330000</v>
      </c>
    </row>
    <row r="8" spans="1:18" ht="19.5" customHeight="1" x14ac:dyDescent="0.5">
      <c r="A8" s="137" t="s">
        <v>2610</v>
      </c>
      <c r="B8" s="125">
        <f>ยุทธศาสตร์1!M6</f>
        <v>5</v>
      </c>
      <c r="C8" s="165">
        <f>ยุทธศาสตร์1!L6</f>
        <v>330000</v>
      </c>
      <c r="D8" s="154">
        <v>0</v>
      </c>
      <c r="E8" s="165">
        <v>0</v>
      </c>
      <c r="F8" s="154">
        <v>0</v>
      </c>
      <c r="G8" s="166">
        <v>0</v>
      </c>
      <c r="H8" s="154">
        <f>B8+D8+F8</f>
        <v>5</v>
      </c>
      <c r="I8" s="165">
        <f>C8+E8+G8</f>
        <v>330000</v>
      </c>
      <c r="J8" s="41" t="s">
        <v>2609</v>
      </c>
      <c r="K8" s="125"/>
      <c r="L8" s="165"/>
      <c r="M8" s="834"/>
      <c r="N8" s="834"/>
      <c r="O8" s="834"/>
      <c r="P8" s="835"/>
      <c r="Q8" s="125"/>
      <c r="R8" s="165"/>
    </row>
    <row r="9" spans="1:18" ht="19.5" customHeight="1" x14ac:dyDescent="0.5">
      <c r="A9" s="167" t="s">
        <v>2609</v>
      </c>
      <c r="B9" s="221"/>
      <c r="C9" s="169"/>
      <c r="D9" s="168"/>
      <c r="E9" s="169"/>
      <c r="F9" s="168"/>
      <c r="G9" s="170"/>
      <c r="H9" s="154"/>
      <c r="I9" s="165"/>
      <c r="J9" s="137" t="s">
        <v>26</v>
      </c>
      <c r="K9" s="125">
        <f>บัญชีสรุป!B9</f>
        <v>7</v>
      </c>
      <c r="L9" s="165">
        <f>บัญชีสรุป!C9</f>
        <v>310000</v>
      </c>
      <c r="M9" s="917" t="s">
        <v>2813</v>
      </c>
      <c r="N9" s="917" t="s">
        <v>2813</v>
      </c>
      <c r="O9" s="917" t="s">
        <v>2813</v>
      </c>
      <c r="P9" s="917" t="s">
        <v>2813</v>
      </c>
      <c r="Q9" s="125">
        <f>บัญชีสรุป!H9</f>
        <v>7</v>
      </c>
      <c r="R9" s="165">
        <f>บัญชีสรุป!I9</f>
        <v>310000</v>
      </c>
    </row>
    <row r="10" spans="1:18" ht="19.5" customHeight="1" x14ac:dyDescent="0.5">
      <c r="A10" s="171" t="s">
        <v>26</v>
      </c>
      <c r="B10" s="222">
        <f>ยุทธศาสตร์1!M53</f>
        <v>7</v>
      </c>
      <c r="C10" s="173">
        <f>ยุทธศาสตร์1!L53</f>
        <v>310000</v>
      </c>
      <c r="D10" s="172">
        <v>0</v>
      </c>
      <c r="E10" s="173">
        <v>0</v>
      </c>
      <c r="F10" s="172">
        <v>0</v>
      </c>
      <c r="G10" s="173">
        <v>0</v>
      </c>
      <c r="H10" s="154">
        <f t="shared" ref="H10:I10" si="0">B10+D10+F10</f>
        <v>7</v>
      </c>
      <c r="I10" s="165">
        <f t="shared" si="0"/>
        <v>310000</v>
      </c>
      <c r="J10" s="41" t="s">
        <v>27</v>
      </c>
      <c r="K10" s="125"/>
      <c r="L10" s="151"/>
      <c r="M10" s="909"/>
      <c r="N10" s="909"/>
      <c r="O10" s="909"/>
      <c r="P10" s="909"/>
      <c r="Q10" s="125"/>
      <c r="R10" s="165"/>
    </row>
    <row r="11" spans="1:18" ht="19.5" customHeight="1" x14ac:dyDescent="0.5">
      <c r="A11" s="167" t="s">
        <v>27</v>
      </c>
      <c r="B11" s="221"/>
      <c r="C11" s="175"/>
      <c r="D11" s="174"/>
      <c r="E11" s="175"/>
      <c r="F11" s="174"/>
      <c r="G11" s="175"/>
      <c r="H11" s="154"/>
      <c r="I11" s="165"/>
      <c r="J11" s="41" t="s">
        <v>38</v>
      </c>
      <c r="K11" s="125">
        <f>บัญชีสรุป!B11</f>
        <v>1</v>
      </c>
      <c r="L11" s="910">
        <f>บัญชีสรุป!C11</f>
        <v>50000</v>
      </c>
      <c r="M11" s="917" t="s">
        <v>2813</v>
      </c>
      <c r="N11" s="917" t="s">
        <v>2813</v>
      </c>
      <c r="O11" s="917" t="s">
        <v>2813</v>
      </c>
      <c r="P11" s="917" t="s">
        <v>2813</v>
      </c>
      <c r="Q11" s="125">
        <f>บัญชีสรุป!H11</f>
        <v>1</v>
      </c>
      <c r="R11" s="910">
        <f>บัญชีสรุป!I11</f>
        <v>50000</v>
      </c>
    </row>
    <row r="12" spans="1:18" ht="19.5" customHeight="1" x14ac:dyDescent="0.5">
      <c r="A12" s="176" t="s">
        <v>38</v>
      </c>
      <c r="B12" s="223">
        <f>ยุทธศาสตร์1!M122</f>
        <v>1</v>
      </c>
      <c r="C12" s="177">
        <f>ยุทธศาสตร์1!L122</f>
        <v>50000</v>
      </c>
      <c r="D12" s="178">
        <v>0</v>
      </c>
      <c r="E12" s="178">
        <v>0</v>
      </c>
      <c r="F12" s="178">
        <v>0</v>
      </c>
      <c r="G12" s="178">
        <v>0</v>
      </c>
      <c r="H12" s="154">
        <f t="shared" ref="H12:I25" si="1">B12+D12+F12</f>
        <v>1</v>
      </c>
      <c r="I12" s="165">
        <f t="shared" si="1"/>
        <v>50000</v>
      </c>
      <c r="J12" s="137" t="s">
        <v>2611</v>
      </c>
      <c r="K12" s="125">
        <f>บัญชีสรุป!B12</f>
        <v>1</v>
      </c>
      <c r="L12" s="165">
        <f>บัญชีสรุป!C12</f>
        <v>100000</v>
      </c>
      <c r="M12" s="917" t="s">
        <v>2813</v>
      </c>
      <c r="N12" s="917" t="s">
        <v>2813</v>
      </c>
      <c r="O12" s="917" t="s">
        <v>2813</v>
      </c>
      <c r="P12" s="917" t="s">
        <v>2813</v>
      </c>
      <c r="Q12" s="125">
        <f>บัญชีสรุป!H12</f>
        <v>1</v>
      </c>
      <c r="R12" s="165">
        <f>บัญชีสรุป!I12</f>
        <v>100000</v>
      </c>
    </row>
    <row r="13" spans="1:18" ht="19.5" customHeight="1" x14ac:dyDescent="0.5">
      <c r="A13" s="171" t="s">
        <v>2611</v>
      </c>
      <c r="B13" s="222">
        <f>ยุทธศาสตร์1!M145</f>
        <v>1</v>
      </c>
      <c r="C13" s="173">
        <f>ยุทธศาสตร์1!L145</f>
        <v>100000</v>
      </c>
      <c r="D13" s="172">
        <v>0</v>
      </c>
      <c r="E13" s="173">
        <v>0</v>
      </c>
      <c r="F13" s="172">
        <v>0</v>
      </c>
      <c r="G13" s="173">
        <v>0</v>
      </c>
      <c r="H13" s="154">
        <f t="shared" si="1"/>
        <v>1</v>
      </c>
      <c r="I13" s="165">
        <f t="shared" si="1"/>
        <v>100000</v>
      </c>
      <c r="J13" s="41" t="s">
        <v>2730</v>
      </c>
      <c r="K13" s="125"/>
      <c r="L13" s="165"/>
      <c r="M13" s="834"/>
      <c r="N13" s="834"/>
      <c r="O13" s="834"/>
      <c r="P13" s="834"/>
      <c r="Q13" s="125"/>
      <c r="R13" s="165"/>
    </row>
    <row r="14" spans="1:18" ht="19.5" customHeight="1" x14ac:dyDescent="0.5">
      <c r="A14" s="137" t="s">
        <v>2730</v>
      </c>
      <c r="B14" s="125"/>
      <c r="C14" s="165"/>
      <c r="D14" s="154"/>
      <c r="E14" s="165"/>
      <c r="F14" s="154"/>
      <c r="G14" s="165"/>
      <c r="H14" s="154"/>
      <c r="I14" s="165"/>
      <c r="J14" s="137" t="s">
        <v>2628</v>
      </c>
      <c r="K14" s="125">
        <f>บัญชีสรุป!B15</f>
        <v>45</v>
      </c>
      <c r="L14" s="165">
        <f>บัญชีสรุป!C15</f>
        <v>10467400</v>
      </c>
      <c r="M14" s="917" t="s">
        <v>2813</v>
      </c>
      <c r="N14" s="917" t="s">
        <v>2813</v>
      </c>
      <c r="O14" s="917" t="s">
        <v>2813</v>
      </c>
      <c r="P14" s="917" t="s">
        <v>2813</v>
      </c>
      <c r="Q14" s="125">
        <f>บัญชีสรุป!H15</f>
        <v>45</v>
      </c>
      <c r="R14" s="165">
        <f>บัญชีสรุป!I15</f>
        <v>10467400</v>
      </c>
    </row>
    <row r="15" spans="1:18" ht="19.5" customHeight="1" x14ac:dyDescent="0.5">
      <c r="A15" s="171" t="s">
        <v>2628</v>
      </c>
      <c r="B15" s="222">
        <f>ยุทธศาสตร์1!M168</f>
        <v>45</v>
      </c>
      <c r="C15" s="173">
        <f>ยุทธศาสตร์1!L169</f>
        <v>0</v>
      </c>
      <c r="D15" s="172">
        <v>0</v>
      </c>
      <c r="E15" s="173">
        <v>0</v>
      </c>
      <c r="F15" s="172">
        <v>0</v>
      </c>
      <c r="G15" s="173">
        <v>0</v>
      </c>
      <c r="H15" s="154">
        <f t="shared" si="1"/>
        <v>45</v>
      </c>
      <c r="I15" s="165">
        <f t="shared" si="1"/>
        <v>0</v>
      </c>
      <c r="J15" s="137" t="s">
        <v>2729</v>
      </c>
      <c r="K15" s="125"/>
      <c r="L15" s="165"/>
      <c r="M15" s="834"/>
      <c r="N15" s="834"/>
      <c r="O15" s="834"/>
      <c r="P15" s="834"/>
      <c r="Q15" s="125"/>
      <c r="R15" s="165"/>
    </row>
    <row r="16" spans="1:18" ht="19.5" customHeight="1" x14ac:dyDescent="0.5">
      <c r="A16" s="137" t="s">
        <v>2729</v>
      </c>
      <c r="B16" s="125"/>
      <c r="C16" s="165"/>
      <c r="D16" s="154"/>
      <c r="E16" s="165"/>
      <c r="F16" s="154"/>
      <c r="G16" s="165"/>
      <c r="H16" s="154"/>
      <c r="I16" s="165"/>
      <c r="J16" s="137" t="s">
        <v>2632</v>
      </c>
      <c r="K16" s="125">
        <f>บัญชีสรุป!B18</f>
        <v>6</v>
      </c>
      <c r="L16" s="165">
        <f>บัญชีสรุป!C18</f>
        <v>900000</v>
      </c>
      <c r="M16" s="917" t="s">
        <v>2813</v>
      </c>
      <c r="N16" s="917" t="s">
        <v>2813</v>
      </c>
      <c r="O16" s="917" t="s">
        <v>2813</v>
      </c>
      <c r="P16" s="917" t="s">
        <v>2813</v>
      </c>
      <c r="Q16" s="125">
        <f>บัญชีสรุป!H18</f>
        <v>6</v>
      </c>
      <c r="R16" s="165">
        <f>บัญชีสรุป!I18</f>
        <v>900000</v>
      </c>
    </row>
    <row r="17" spans="1:18" ht="19.5" customHeight="1" x14ac:dyDescent="0.5">
      <c r="A17" s="137" t="s">
        <v>2632</v>
      </c>
      <c r="B17" s="125">
        <f>ยุทธศาสตร์1!M444</f>
        <v>6</v>
      </c>
      <c r="C17" s="165">
        <f>ยุทธศาสตร์1!L444</f>
        <v>0</v>
      </c>
      <c r="D17" s="154">
        <v>0</v>
      </c>
      <c r="E17" s="165">
        <v>0</v>
      </c>
      <c r="F17" s="154">
        <v>0</v>
      </c>
      <c r="G17" s="165">
        <v>0</v>
      </c>
      <c r="H17" s="154">
        <f t="shared" si="1"/>
        <v>6</v>
      </c>
      <c r="I17" s="165">
        <f t="shared" si="1"/>
        <v>0</v>
      </c>
      <c r="J17" s="137" t="s">
        <v>2631</v>
      </c>
      <c r="K17" s="125"/>
      <c r="L17" s="165"/>
      <c r="M17" s="834"/>
      <c r="N17" s="834"/>
      <c r="O17" s="834"/>
      <c r="P17" s="834"/>
      <c r="Q17" s="125"/>
      <c r="R17" s="165"/>
    </row>
    <row r="18" spans="1:18" ht="19.5" customHeight="1" x14ac:dyDescent="0.5">
      <c r="A18" s="137" t="s">
        <v>2631</v>
      </c>
      <c r="B18" s="125"/>
      <c r="C18" s="165"/>
      <c r="D18" s="154"/>
      <c r="E18" s="165"/>
      <c r="F18" s="154"/>
      <c r="G18" s="165"/>
      <c r="H18" s="154"/>
      <c r="I18" s="165"/>
      <c r="J18" s="137" t="s">
        <v>2634</v>
      </c>
      <c r="K18" s="125">
        <f>บัญชีสรุป!B20</f>
        <v>2</v>
      </c>
      <c r="L18" s="166">
        <f>บัญชีสรุป!C20</f>
        <v>350000</v>
      </c>
      <c r="M18" s="917" t="s">
        <v>2813</v>
      </c>
      <c r="N18" s="917" t="s">
        <v>2813</v>
      </c>
      <c r="O18" s="917" t="s">
        <v>2813</v>
      </c>
      <c r="P18" s="917" t="s">
        <v>2813</v>
      </c>
      <c r="Q18" s="125">
        <f>บัญชีสรุป!H20</f>
        <v>2</v>
      </c>
      <c r="R18" s="166">
        <f>บัญชีสรุป!I20</f>
        <v>350000</v>
      </c>
    </row>
    <row r="19" spans="1:18" ht="19.5" customHeight="1" x14ac:dyDescent="0.5">
      <c r="A19" s="137" t="s">
        <v>2634</v>
      </c>
      <c r="B19" s="125">
        <f>ยุทธศาสตร์1!M490</f>
        <v>2</v>
      </c>
      <c r="C19" s="166">
        <f>ยุทธศาสตร์1!L490</f>
        <v>0</v>
      </c>
      <c r="D19" s="154">
        <v>0</v>
      </c>
      <c r="E19" s="165">
        <v>0</v>
      </c>
      <c r="F19" s="154">
        <v>0</v>
      </c>
      <c r="G19" s="165">
        <v>0</v>
      </c>
      <c r="H19" s="154">
        <f t="shared" si="1"/>
        <v>2</v>
      </c>
      <c r="I19" s="165">
        <f t="shared" si="1"/>
        <v>0</v>
      </c>
      <c r="J19" s="41" t="s">
        <v>2633</v>
      </c>
      <c r="K19" s="125"/>
      <c r="L19" s="166"/>
      <c r="M19" s="834"/>
      <c r="N19" s="834"/>
      <c r="O19" s="834"/>
      <c r="P19" s="834"/>
      <c r="Q19" s="125"/>
      <c r="R19" s="165"/>
    </row>
    <row r="20" spans="1:18" ht="19.5" customHeight="1" x14ac:dyDescent="0.5">
      <c r="A20" s="167" t="s">
        <v>2633</v>
      </c>
      <c r="B20" s="221"/>
      <c r="C20" s="170"/>
      <c r="D20" s="168"/>
      <c r="E20" s="169"/>
      <c r="F20" s="168"/>
      <c r="G20" s="169"/>
      <c r="H20" s="154"/>
      <c r="I20" s="165"/>
      <c r="J20" s="41" t="s">
        <v>2612</v>
      </c>
      <c r="K20" s="125">
        <f>บัญชีสรุป!B22</f>
        <v>1</v>
      </c>
      <c r="L20" s="165">
        <f>บัญชีสรุป!C22</f>
        <v>240000</v>
      </c>
      <c r="M20" s="917" t="s">
        <v>2813</v>
      </c>
      <c r="N20" s="917" t="s">
        <v>2813</v>
      </c>
      <c r="O20" s="917" t="s">
        <v>2813</v>
      </c>
      <c r="P20" s="917" t="s">
        <v>2813</v>
      </c>
      <c r="Q20" s="125">
        <f>บัญชีสรุป!H22</f>
        <v>1</v>
      </c>
      <c r="R20" s="165">
        <f>บัญชีสรุป!I22</f>
        <v>240000</v>
      </c>
    </row>
    <row r="21" spans="1:18" ht="19.5" customHeight="1" x14ac:dyDescent="0.5">
      <c r="A21" s="137" t="s">
        <v>2612</v>
      </c>
      <c r="B21" s="222">
        <f>ยุทธศาสตร์1!M514</f>
        <v>1</v>
      </c>
      <c r="C21" s="173">
        <f>ยุทธศาสตร์1!L514</f>
        <v>240000</v>
      </c>
      <c r="D21" s="172">
        <v>0</v>
      </c>
      <c r="E21" s="173">
        <v>0</v>
      </c>
      <c r="F21" s="172">
        <v>0</v>
      </c>
      <c r="G21" s="173">
        <v>0</v>
      </c>
      <c r="H21" s="154">
        <f t="shared" si="1"/>
        <v>1</v>
      </c>
      <c r="I21" s="165">
        <f t="shared" si="1"/>
        <v>240000</v>
      </c>
      <c r="J21" s="41" t="s">
        <v>2613</v>
      </c>
      <c r="K21" s="125"/>
      <c r="L21" s="165"/>
      <c r="M21" s="834"/>
      <c r="N21" s="834"/>
      <c r="O21" s="834"/>
      <c r="P21" s="834"/>
      <c r="Q21" s="125"/>
      <c r="R21" s="165"/>
    </row>
    <row r="22" spans="1:18" ht="19.5" customHeight="1" x14ac:dyDescent="0.5">
      <c r="A22" s="137" t="s">
        <v>2613</v>
      </c>
      <c r="B22" s="125"/>
      <c r="C22" s="165"/>
      <c r="D22" s="154"/>
      <c r="E22" s="165"/>
      <c r="F22" s="154"/>
      <c r="G22" s="165"/>
      <c r="H22" s="154"/>
      <c r="I22" s="165"/>
      <c r="J22" s="41" t="s">
        <v>2615</v>
      </c>
      <c r="K22" s="40">
        <f>บัญชีสรุป!B24</f>
        <v>15</v>
      </c>
      <c r="L22" s="65">
        <f>บัญชีสรุป!C24</f>
        <v>13846400</v>
      </c>
      <c r="M22" s="917" t="s">
        <v>2813</v>
      </c>
      <c r="N22" s="917" t="s">
        <v>2813</v>
      </c>
      <c r="O22" s="917" t="s">
        <v>2813</v>
      </c>
      <c r="P22" s="917" t="s">
        <v>2813</v>
      </c>
      <c r="Q22" s="40">
        <f>บัญชีสรุป!H24</f>
        <v>15</v>
      </c>
      <c r="R22" s="65">
        <f>บัญชีสรุป!I24</f>
        <v>13846400</v>
      </c>
    </row>
    <row r="23" spans="1:18" ht="19.5" customHeight="1" x14ac:dyDescent="0.5">
      <c r="A23" s="179" t="s">
        <v>2615</v>
      </c>
      <c r="B23" s="224">
        <f>ยุทธศาสตร์1!M536</f>
        <v>15</v>
      </c>
      <c r="C23" s="181">
        <f>ยุทธศาสตร์1!L536</f>
        <v>13846400</v>
      </c>
      <c r="D23" s="180">
        <v>0</v>
      </c>
      <c r="E23" s="181">
        <v>0</v>
      </c>
      <c r="F23" s="180">
        <v>0</v>
      </c>
      <c r="G23" s="182">
        <v>0</v>
      </c>
      <c r="H23" s="138">
        <f t="shared" si="1"/>
        <v>15</v>
      </c>
      <c r="I23" s="165">
        <f t="shared" si="1"/>
        <v>13846400</v>
      </c>
      <c r="J23" s="41" t="s">
        <v>2614</v>
      </c>
      <c r="K23" s="125"/>
      <c r="L23" s="165"/>
      <c r="M23" s="834"/>
      <c r="N23" s="834"/>
      <c r="O23" s="834"/>
      <c r="P23" s="834"/>
      <c r="Q23" s="125"/>
      <c r="R23" s="165"/>
    </row>
    <row r="24" spans="1:18" ht="19.5" customHeight="1" x14ac:dyDescent="0.5">
      <c r="A24" s="137" t="s">
        <v>2614</v>
      </c>
      <c r="B24" s="125"/>
      <c r="C24" s="165"/>
      <c r="D24" s="154"/>
      <c r="E24" s="165"/>
      <c r="F24" s="154"/>
      <c r="G24" s="165"/>
      <c r="H24" s="154"/>
      <c r="I24" s="165"/>
      <c r="J24" s="137" t="s">
        <v>15</v>
      </c>
      <c r="K24" s="125">
        <f>บัญชีสรุป!B26</f>
        <v>6</v>
      </c>
      <c r="L24" s="165">
        <f>บัญชีสรุป!C26</f>
        <v>1380000</v>
      </c>
      <c r="M24" s="917" t="s">
        <v>2813</v>
      </c>
      <c r="N24" s="917" t="s">
        <v>2813</v>
      </c>
      <c r="O24" s="917" t="s">
        <v>2813</v>
      </c>
      <c r="P24" s="917" t="s">
        <v>2813</v>
      </c>
      <c r="Q24" s="125">
        <f>บัญชีสรุป!H26</f>
        <v>6</v>
      </c>
      <c r="R24" s="165">
        <f>บัญชีสรุป!I26</f>
        <v>1380000</v>
      </c>
    </row>
    <row r="25" spans="1:18" ht="19.5" customHeight="1" x14ac:dyDescent="0.5">
      <c r="A25" s="171" t="s">
        <v>15</v>
      </c>
      <c r="B25" s="222">
        <f>ยุทธศาสตร์1!M651</f>
        <v>0</v>
      </c>
      <c r="C25" s="173">
        <f>ยุทธศาสตร์1!L651</f>
        <v>0</v>
      </c>
      <c r="D25" s="172">
        <v>0</v>
      </c>
      <c r="E25" s="173">
        <v>0</v>
      </c>
      <c r="F25" s="172">
        <v>0</v>
      </c>
      <c r="G25" s="173">
        <v>0</v>
      </c>
      <c r="H25" s="154">
        <f t="shared" si="1"/>
        <v>0</v>
      </c>
      <c r="I25" s="165">
        <f t="shared" si="1"/>
        <v>0</v>
      </c>
      <c r="J25" s="147" t="s">
        <v>16</v>
      </c>
      <c r="K25" s="126"/>
      <c r="L25" s="184"/>
      <c r="M25" s="836"/>
      <c r="N25" s="836"/>
      <c r="O25" s="836"/>
      <c r="P25" s="836"/>
      <c r="Q25" s="126"/>
      <c r="R25" s="184"/>
    </row>
    <row r="26" spans="1:18" ht="19.5" customHeight="1" thickBot="1" x14ac:dyDescent="0.55000000000000004">
      <c r="A26" s="147" t="s">
        <v>16</v>
      </c>
      <c r="B26" s="126"/>
      <c r="C26" s="184"/>
      <c r="D26" s="183"/>
      <c r="E26" s="184"/>
      <c r="F26" s="183"/>
      <c r="G26" s="184"/>
      <c r="H26" s="183"/>
      <c r="I26" s="184"/>
      <c r="J26" s="185" t="s">
        <v>13</v>
      </c>
      <c r="K26" s="185">
        <f>SUM(K6:K25)</f>
        <v>89</v>
      </c>
      <c r="L26" s="187">
        <f>SUM(L6:L25)</f>
        <v>27973800</v>
      </c>
      <c r="M26" s="917" t="s">
        <v>2813</v>
      </c>
      <c r="N26" s="917" t="s">
        <v>2813</v>
      </c>
      <c r="O26" s="917" t="s">
        <v>2813</v>
      </c>
      <c r="P26" s="917" t="s">
        <v>2813</v>
      </c>
      <c r="Q26" s="185">
        <f>SUM(Q6:Q25)</f>
        <v>89</v>
      </c>
      <c r="R26" s="187">
        <f>SUM(R6:R25)</f>
        <v>27973800</v>
      </c>
    </row>
    <row r="27" spans="1:18" ht="19.5" customHeight="1" thickTop="1" thickBot="1" x14ac:dyDescent="0.55000000000000004">
      <c r="A27" s="185" t="s">
        <v>13</v>
      </c>
      <c r="B27" s="185">
        <f>SUM(B7:B26)</f>
        <v>83</v>
      </c>
      <c r="C27" s="187">
        <f>SUM(C7:C26)</f>
        <v>14876400</v>
      </c>
      <c r="D27" s="186">
        <f t="shared" ref="D27:H27" si="2">SUM(D7:D26)</f>
        <v>0</v>
      </c>
      <c r="E27" s="187">
        <f>SUM(E7:E26)</f>
        <v>0</v>
      </c>
      <c r="F27" s="186">
        <f t="shared" si="2"/>
        <v>0</v>
      </c>
      <c r="G27" s="187">
        <f>SUM(G7:G26)</f>
        <v>0</v>
      </c>
      <c r="H27" s="186">
        <f t="shared" si="2"/>
        <v>83</v>
      </c>
      <c r="I27" s="187">
        <f>SUM(I7:I26)</f>
        <v>14876400</v>
      </c>
      <c r="J27" s="963" t="s">
        <v>2809</v>
      </c>
      <c r="K27" s="963"/>
      <c r="L27" s="963"/>
      <c r="M27" s="963"/>
      <c r="N27" s="963"/>
      <c r="O27" s="963"/>
      <c r="P27" s="963"/>
      <c r="Q27" s="963"/>
      <c r="R27" s="963"/>
    </row>
    <row r="28" spans="1:18" ht="19.5" customHeight="1" thickTop="1" x14ac:dyDescent="0.5">
      <c r="A28" s="963" t="s">
        <v>2727</v>
      </c>
      <c r="B28" s="963"/>
      <c r="C28" s="963"/>
      <c r="D28" s="963"/>
      <c r="E28" s="963"/>
      <c r="F28" s="963"/>
      <c r="G28" s="963"/>
      <c r="H28" s="963"/>
      <c r="I28" s="963"/>
      <c r="J28" s="823"/>
      <c r="K28" s="823"/>
      <c r="L28" s="823"/>
      <c r="M28" s="823"/>
      <c r="N28" s="823"/>
      <c r="O28" s="823"/>
      <c r="P28" s="823"/>
      <c r="Q28" s="823"/>
      <c r="R28" s="823"/>
    </row>
    <row r="29" spans="1:18" ht="19.5" customHeight="1" x14ac:dyDescent="0.5">
      <c r="A29" s="823"/>
      <c r="B29" s="823"/>
      <c r="C29" s="823"/>
      <c r="D29" s="823"/>
      <c r="E29" s="823"/>
      <c r="F29" s="823"/>
      <c r="G29" s="823"/>
      <c r="H29" s="823"/>
      <c r="I29" s="823"/>
      <c r="J29" s="155" t="s">
        <v>2636</v>
      </c>
      <c r="K29" s="831" t="s">
        <v>2732</v>
      </c>
      <c r="L29" s="831"/>
      <c r="M29" s="831"/>
      <c r="N29" s="831"/>
      <c r="O29" s="831"/>
      <c r="P29" s="831"/>
      <c r="Q29" s="831"/>
      <c r="R29" s="831"/>
    </row>
    <row r="30" spans="1:18" ht="19.5" customHeight="1" x14ac:dyDescent="0.5">
      <c r="J30" s="156"/>
      <c r="K30" s="824" t="s">
        <v>2606</v>
      </c>
      <c r="L30" s="825"/>
      <c r="M30" s="826" t="s">
        <v>2607</v>
      </c>
      <c r="N30" s="825"/>
      <c r="O30" s="826" t="s">
        <v>2608</v>
      </c>
      <c r="P30" s="825"/>
      <c r="Q30" s="826" t="s">
        <v>10</v>
      </c>
      <c r="R30" s="825"/>
    </row>
    <row r="31" spans="1:18" ht="19.5" customHeight="1" x14ac:dyDescent="0.5">
      <c r="J31" s="157" t="s">
        <v>7</v>
      </c>
      <c r="K31" s="158" t="s">
        <v>11</v>
      </c>
      <c r="L31" s="159" t="s">
        <v>8</v>
      </c>
      <c r="M31" s="158" t="s">
        <v>11</v>
      </c>
      <c r="N31" s="159" t="s">
        <v>8</v>
      </c>
      <c r="O31" s="158" t="s">
        <v>11</v>
      </c>
      <c r="P31" s="159" t="s">
        <v>8</v>
      </c>
      <c r="Q31" s="158" t="s">
        <v>11</v>
      </c>
      <c r="R31" s="159" t="s">
        <v>8</v>
      </c>
    </row>
    <row r="32" spans="1:18" ht="19.5" customHeight="1" x14ac:dyDescent="0.5">
      <c r="J32" s="160"/>
      <c r="K32" s="161" t="s">
        <v>12</v>
      </c>
      <c r="L32" s="162" t="s">
        <v>9</v>
      </c>
      <c r="M32" s="161" t="s">
        <v>12</v>
      </c>
      <c r="N32" s="162" t="s">
        <v>9</v>
      </c>
      <c r="O32" s="161" t="s">
        <v>12</v>
      </c>
      <c r="P32" s="162" t="s">
        <v>9</v>
      </c>
      <c r="Q32" s="161" t="s">
        <v>12</v>
      </c>
      <c r="R32" s="162" t="s">
        <v>9</v>
      </c>
    </row>
    <row r="33" spans="10:18" ht="19.5" customHeight="1" x14ac:dyDescent="0.5">
      <c r="J33" s="615" t="s">
        <v>23</v>
      </c>
      <c r="K33" s="40"/>
      <c r="L33" s="199"/>
      <c r="M33" s="40"/>
      <c r="N33" s="199"/>
      <c r="O33" s="40"/>
      <c r="P33" s="199"/>
      <c r="Q33" s="40"/>
      <c r="R33" s="199"/>
    </row>
    <row r="34" spans="10:18" ht="19.5" customHeight="1" x14ac:dyDescent="0.5">
      <c r="J34" s="41" t="s">
        <v>2616</v>
      </c>
      <c r="K34" s="40">
        <f>บัญชีสรุป!B32</f>
        <v>4</v>
      </c>
      <c r="L34" s="199">
        <f>บัญชีสรุป!C32</f>
        <v>1550000</v>
      </c>
      <c r="M34" s="917" t="s">
        <v>2813</v>
      </c>
      <c r="N34" s="917" t="s">
        <v>2813</v>
      </c>
      <c r="O34" s="917" t="s">
        <v>2813</v>
      </c>
      <c r="P34" s="917" t="s">
        <v>2813</v>
      </c>
      <c r="Q34" s="40">
        <f>บัญชีสรุป!H32</f>
        <v>4</v>
      </c>
      <c r="R34" s="199">
        <f>บัญชีสรุป!I32</f>
        <v>1550000</v>
      </c>
    </row>
    <row r="35" spans="10:18" ht="19.5" customHeight="1" x14ac:dyDescent="0.5">
      <c r="J35" s="41" t="s">
        <v>2617</v>
      </c>
      <c r="K35" s="40"/>
      <c r="L35" s="199"/>
      <c r="M35" s="63"/>
      <c r="N35" s="199"/>
      <c r="O35" s="63"/>
      <c r="P35" s="199"/>
      <c r="Q35" s="40"/>
      <c r="R35" s="199"/>
    </row>
    <row r="36" spans="10:18" ht="19.5" customHeight="1" x14ac:dyDescent="0.5">
      <c r="J36" s="137" t="s">
        <v>2619</v>
      </c>
      <c r="K36" s="775">
        <f>บัญชีสรุป!B34</f>
        <v>1</v>
      </c>
      <c r="L36" s="165">
        <f>'ยุทธศาสตร์(2)'!M53</f>
        <v>60000</v>
      </c>
      <c r="M36" s="917" t="s">
        <v>2813</v>
      </c>
      <c r="N36" s="917" t="s">
        <v>2813</v>
      </c>
      <c r="O36" s="917" t="s">
        <v>2813</v>
      </c>
      <c r="P36" s="917" t="s">
        <v>2813</v>
      </c>
      <c r="Q36" s="775">
        <f>บัญชีสรุป!H34</f>
        <v>1</v>
      </c>
      <c r="R36" s="165">
        <f>'ยุทธศาสตร์(2)'!S53</f>
        <v>0</v>
      </c>
    </row>
    <row r="37" spans="10:18" ht="19.5" customHeight="1" x14ac:dyDescent="0.5">
      <c r="J37" s="137" t="s">
        <v>2618</v>
      </c>
      <c r="K37" s="125"/>
      <c r="L37" s="165"/>
      <c r="M37" s="917"/>
      <c r="N37" s="917"/>
      <c r="O37" s="917"/>
      <c r="P37" s="917"/>
      <c r="Q37" s="125"/>
      <c r="R37" s="165"/>
    </row>
    <row r="38" spans="10:18" ht="19.5" customHeight="1" x14ac:dyDescent="0.5">
      <c r="J38" s="137" t="s">
        <v>2620</v>
      </c>
      <c r="K38" s="775">
        <f>บัญชีสรุป!B36</f>
        <v>1</v>
      </c>
      <c r="L38" s="151">
        <f>บัญชีสรุป!C36</f>
        <v>20000</v>
      </c>
      <c r="M38" s="917" t="s">
        <v>2813</v>
      </c>
      <c r="N38" s="917" t="s">
        <v>2813</v>
      </c>
      <c r="O38" s="917" t="s">
        <v>2813</v>
      </c>
      <c r="P38" s="917" t="s">
        <v>2813</v>
      </c>
      <c r="Q38" s="775">
        <f>บัญชีสรุป!H36</f>
        <v>1</v>
      </c>
      <c r="R38" s="151">
        <f>บัญชีสรุป!I36</f>
        <v>20000</v>
      </c>
    </row>
    <row r="39" spans="10:18" ht="19.5" customHeight="1" x14ac:dyDescent="0.5">
      <c r="J39" s="41" t="s">
        <v>2621</v>
      </c>
      <c r="K39" s="838"/>
      <c r="L39" s="621"/>
      <c r="M39" s="917"/>
      <c r="N39" s="917"/>
      <c r="O39" s="917"/>
      <c r="P39" s="917"/>
      <c r="Q39" s="838"/>
      <c r="R39" s="621"/>
    </row>
    <row r="40" spans="10:18" ht="19.5" customHeight="1" x14ac:dyDescent="0.5">
      <c r="J40" s="137" t="s">
        <v>39</v>
      </c>
      <c r="K40" s="775">
        <f>บัญชีสรุป!B38</f>
        <v>6</v>
      </c>
      <c r="L40" s="151">
        <f>'ยุทธศาสตร์(2)'!M99</f>
        <v>550000</v>
      </c>
      <c r="M40" s="917" t="s">
        <v>2813</v>
      </c>
      <c r="N40" s="917" t="s">
        <v>2813</v>
      </c>
      <c r="O40" s="917" t="s">
        <v>2813</v>
      </c>
      <c r="P40" s="917" t="s">
        <v>2813</v>
      </c>
      <c r="Q40" s="775">
        <f>บัญชีสรุป!H38</f>
        <v>6</v>
      </c>
      <c r="R40" s="151">
        <f>'ยุทธศาสตร์(2)'!S99</f>
        <v>0</v>
      </c>
    </row>
    <row r="41" spans="10:18" ht="19.5" customHeight="1" x14ac:dyDescent="0.5">
      <c r="J41" s="137" t="s">
        <v>2622</v>
      </c>
      <c r="K41" s="125"/>
      <c r="L41" s="151"/>
      <c r="M41" s="138"/>
      <c r="N41" s="151"/>
      <c r="O41" s="138"/>
      <c r="P41" s="151"/>
      <c r="Q41" s="125"/>
      <c r="R41" s="165"/>
    </row>
    <row r="42" spans="10:18" ht="19.5" customHeight="1" x14ac:dyDescent="0.5">
      <c r="J42" s="147"/>
      <c r="K42" s="126"/>
      <c r="L42" s="184"/>
      <c r="M42" s="183"/>
      <c r="N42" s="184"/>
      <c r="O42" s="183"/>
      <c r="P42" s="184"/>
      <c r="Q42" s="126"/>
      <c r="R42" s="184"/>
    </row>
    <row r="43" spans="10:18" ht="19.5" customHeight="1" thickBot="1" x14ac:dyDescent="0.55000000000000004">
      <c r="J43" s="185" t="s">
        <v>13</v>
      </c>
      <c r="K43" s="185">
        <f>SUM(K34:K42)</f>
        <v>12</v>
      </c>
      <c r="L43" s="197">
        <f>SUM(L34:L42)</f>
        <v>2180000</v>
      </c>
      <c r="M43" s="918" t="s">
        <v>2813</v>
      </c>
      <c r="N43" s="918" t="s">
        <v>2813</v>
      </c>
      <c r="O43" s="918" t="s">
        <v>2813</v>
      </c>
      <c r="P43" s="918" t="s">
        <v>2813</v>
      </c>
      <c r="Q43" s="185">
        <f t="shared" ref="Q43" si="3">SUM(Q34:Q42)</f>
        <v>12</v>
      </c>
      <c r="R43" s="197">
        <f>SUM(R34:R42)</f>
        <v>1570000</v>
      </c>
    </row>
    <row r="44" spans="10:18" ht="19.5" customHeight="1" thickTop="1" x14ac:dyDescent="0.5">
      <c r="J44" s="612" t="s">
        <v>24</v>
      </c>
      <c r="K44" s="40"/>
      <c r="L44" s="188"/>
      <c r="M44" s="40"/>
      <c r="N44" s="188"/>
      <c r="O44" s="40"/>
      <c r="P44" s="188"/>
      <c r="Q44" s="40"/>
      <c r="R44" s="199"/>
    </row>
    <row r="45" spans="10:18" ht="19.5" customHeight="1" x14ac:dyDescent="0.5">
      <c r="J45" s="137" t="s">
        <v>40</v>
      </c>
      <c r="K45" s="125">
        <f>บัญชีสรุป!B43</f>
        <v>35</v>
      </c>
      <c r="L45" s="165">
        <f>บัญชีสรุป!C43</f>
        <v>22408100</v>
      </c>
      <c r="M45" s="775">
        <f>บัญชีสรุป!D43</f>
        <v>6</v>
      </c>
      <c r="N45" s="165">
        <f>'ยุทธศาสตร์(3)'!N33</f>
        <v>5914600</v>
      </c>
      <c r="O45" s="775">
        <f>บัญชีสรุป!F43</f>
        <v>6</v>
      </c>
      <c r="P45" s="165">
        <f>บัญชีสรุป!G43</f>
        <v>5914600</v>
      </c>
      <c r="Q45" s="125">
        <f>K45+M45+O45</f>
        <v>47</v>
      </c>
      <c r="R45" s="165">
        <f>L45+N45+P45</f>
        <v>34237300</v>
      </c>
    </row>
    <row r="46" spans="10:18" ht="19.5" customHeight="1" x14ac:dyDescent="0.5">
      <c r="J46" s="137" t="s">
        <v>41</v>
      </c>
      <c r="K46" s="125"/>
      <c r="L46" s="165"/>
      <c r="M46" s="125"/>
      <c r="N46" s="165"/>
      <c r="O46" s="125"/>
      <c r="P46" s="165"/>
      <c r="Q46" s="125"/>
      <c r="R46" s="165"/>
    </row>
    <row r="47" spans="10:18" ht="19.5" customHeight="1" x14ac:dyDescent="0.5">
      <c r="J47" s="41" t="s">
        <v>42</v>
      </c>
      <c r="K47" s="125"/>
      <c r="L47" s="165"/>
      <c r="M47" s="125"/>
      <c r="N47" s="165"/>
      <c r="O47" s="125"/>
      <c r="P47" s="165"/>
      <c r="Q47" s="125"/>
      <c r="R47" s="165"/>
    </row>
    <row r="48" spans="10:18" ht="19.5" customHeight="1" x14ac:dyDescent="0.5">
      <c r="J48" s="41" t="s">
        <v>43</v>
      </c>
      <c r="K48" s="125">
        <f>บัญชีสรุป!B47</f>
        <v>21</v>
      </c>
      <c r="L48" s="165">
        <f>บัญชีสรุป!C47</f>
        <v>11283700</v>
      </c>
      <c r="M48" s="125">
        <f>บัญชีสรุป!D47</f>
        <v>1</v>
      </c>
      <c r="N48" s="165">
        <f>บัญชีสรุป!E47</f>
        <v>1800000</v>
      </c>
      <c r="O48" s="125">
        <f>บัญชีสรุป!F47</f>
        <v>1</v>
      </c>
      <c r="P48" s="165">
        <f>บัญชีสรุป!G47</f>
        <v>1800000</v>
      </c>
      <c r="Q48" s="125">
        <f>K48+M48+O48</f>
        <v>23</v>
      </c>
      <c r="R48" s="165">
        <f>L48+N48+P48</f>
        <v>14883700</v>
      </c>
    </row>
    <row r="49" spans="10:18" ht="19.5" customHeight="1" x14ac:dyDescent="0.5">
      <c r="J49" s="41" t="s">
        <v>44</v>
      </c>
      <c r="K49" s="125"/>
      <c r="L49" s="165"/>
      <c r="M49" s="125"/>
      <c r="N49" s="165"/>
      <c r="O49" s="125"/>
      <c r="P49" s="165"/>
      <c r="Q49" s="125"/>
      <c r="R49" s="165"/>
    </row>
    <row r="50" spans="10:18" ht="19.5" customHeight="1" x14ac:dyDescent="0.5">
      <c r="J50" s="137" t="s">
        <v>45</v>
      </c>
      <c r="K50" s="125">
        <f>บัญชีสรุป!B49</f>
        <v>7</v>
      </c>
      <c r="L50" s="165">
        <f>'ยุทธศาสตร์(3)'!M355</f>
        <v>9750000</v>
      </c>
      <c r="M50" s="125">
        <v>2</v>
      </c>
      <c r="N50" s="165">
        <f>'ยุทธศาสตร์(3)'!N359</f>
        <v>1450000</v>
      </c>
      <c r="O50" s="125">
        <v>2</v>
      </c>
      <c r="P50" s="165">
        <f>N50</f>
        <v>1450000</v>
      </c>
      <c r="Q50" s="125">
        <f>K50+M50+O50</f>
        <v>11</v>
      </c>
      <c r="R50" s="165">
        <f>L50+N50+P50</f>
        <v>12650000</v>
      </c>
    </row>
    <row r="51" spans="10:18" ht="19.5" customHeight="1" x14ac:dyDescent="0.5">
      <c r="J51" s="41" t="s">
        <v>46</v>
      </c>
      <c r="K51" s="125"/>
      <c r="L51" s="165"/>
      <c r="M51" s="125"/>
      <c r="N51" s="165"/>
      <c r="O51" s="125"/>
      <c r="P51" s="165"/>
      <c r="Q51" s="125"/>
      <c r="R51" s="165"/>
    </row>
    <row r="52" spans="10:18" ht="19.5" customHeight="1" x14ac:dyDescent="0.5">
      <c r="J52" s="137"/>
      <c r="K52" s="125"/>
      <c r="L52" s="165"/>
      <c r="M52" s="125"/>
      <c r="N52" s="165"/>
      <c r="O52" s="125"/>
      <c r="P52" s="165"/>
      <c r="Q52" s="125"/>
      <c r="R52" s="165"/>
    </row>
    <row r="53" spans="10:18" ht="19.5" customHeight="1" thickBot="1" x14ac:dyDescent="0.55000000000000004">
      <c r="J53" s="207" t="s">
        <v>13</v>
      </c>
      <c r="K53" s="185">
        <f t="shared" ref="K53:R53" si="4">SUM(K45:K51)</f>
        <v>63</v>
      </c>
      <c r="L53" s="187">
        <f t="shared" si="4"/>
        <v>43441800</v>
      </c>
      <c r="M53" s="185">
        <f t="shared" si="4"/>
        <v>9</v>
      </c>
      <c r="N53" s="187">
        <f t="shared" si="4"/>
        <v>9164600</v>
      </c>
      <c r="O53" s="185">
        <f t="shared" si="4"/>
        <v>9</v>
      </c>
      <c r="P53" s="187">
        <f t="shared" si="4"/>
        <v>9164600</v>
      </c>
      <c r="Q53" s="185">
        <f t="shared" si="4"/>
        <v>81</v>
      </c>
      <c r="R53" s="187">
        <f t="shared" si="4"/>
        <v>61771000</v>
      </c>
    </row>
    <row r="54" spans="10:18" ht="19.5" customHeight="1" thickTop="1" x14ac:dyDescent="0.5">
      <c r="J54" s="963" t="s">
        <v>2809</v>
      </c>
      <c r="K54" s="963"/>
      <c r="L54" s="963"/>
      <c r="M54" s="963"/>
      <c r="N54" s="963"/>
      <c r="O54" s="963"/>
      <c r="P54" s="963"/>
      <c r="Q54" s="963"/>
      <c r="R54" s="963"/>
    </row>
    <row r="55" spans="10:18" ht="19.5" customHeight="1" x14ac:dyDescent="0.5">
      <c r="J55" s="155" t="s">
        <v>2636</v>
      </c>
      <c r="K55" s="831" t="s">
        <v>2734</v>
      </c>
      <c r="L55" s="831"/>
      <c r="M55" s="831"/>
      <c r="N55" s="831"/>
      <c r="O55" s="831"/>
      <c r="P55" s="831"/>
      <c r="Q55" s="831"/>
      <c r="R55" s="831"/>
    </row>
    <row r="56" spans="10:18" ht="19.5" customHeight="1" x14ac:dyDescent="0.5">
      <c r="J56" s="156"/>
      <c r="K56" s="960" t="s">
        <v>2606</v>
      </c>
      <c r="L56" s="961"/>
      <c r="M56" s="962" t="s">
        <v>2607</v>
      </c>
      <c r="N56" s="961"/>
      <c r="O56" s="962" t="s">
        <v>2608</v>
      </c>
      <c r="P56" s="961"/>
      <c r="Q56" s="962" t="s">
        <v>10</v>
      </c>
      <c r="R56" s="961"/>
    </row>
    <row r="57" spans="10:18" ht="19.5" customHeight="1" x14ac:dyDescent="0.5">
      <c r="J57" s="157" t="s">
        <v>7</v>
      </c>
      <c r="K57" s="158" t="s">
        <v>11</v>
      </c>
      <c r="L57" s="159" t="s">
        <v>8</v>
      </c>
      <c r="M57" s="158" t="s">
        <v>11</v>
      </c>
      <c r="N57" s="159" t="s">
        <v>8</v>
      </c>
      <c r="O57" s="158" t="s">
        <v>11</v>
      </c>
      <c r="P57" s="159" t="s">
        <v>8</v>
      </c>
      <c r="Q57" s="158" t="s">
        <v>11</v>
      </c>
      <c r="R57" s="159" t="s">
        <v>8</v>
      </c>
    </row>
    <row r="58" spans="10:18" ht="19.5" customHeight="1" x14ac:dyDescent="0.5">
      <c r="J58" s="160"/>
      <c r="K58" s="161" t="s">
        <v>12</v>
      </c>
      <c r="L58" s="162" t="s">
        <v>9</v>
      </c>
      <c r="M58" s="161" t="s">
        <v>12</v>
      </c>
      <c r="N58" s="162" t="s">
        <v>9</v>
      </c>
      <c r="O58" s="161" t="s">
        <v>12</v>
      </c>
      <c r="P58" s="162" t="s">
        <v>9</v>
      </c>
      <c r="Q58" s="161" t="s">
        <v>12</v>
      </c>
      <c r="R58" s="162" t="s">
        <v>9</v>
      </c>
    </row>
    <row r="59" spans="10:18" ht="19.5" customHeight="1" x14ac:dyDescent="0.5">
      <c r="J59" s="614" t="s">
        <v>25</v>
      </c>
      <c r="K59" s="122"/>
      <c r="L59" s="198"/>
      <c r="M59" s="122"/>
      <c r="N59" s="198"/>
      <c r="O59" s="122"/>
      <c r="P59" s="198"/>
      <c r="Q59" s="122"/>
      <c r="R59" s="208"/>
    </row>
    <row r="60" spans="10:18" ht="19.5" customHeight="1" x14ac:dyDescent="0.5">
      <c r="J60" s="137" t="s">
        <v>47</v>
      </c>
      <c r="K60" s="125">
        <f>บัญชีสรุป!B53</f>
        <v>16</v>
      </c>
      <c r="L60" s="165">
        <f>บัญชีสรุป!C53</f>
        <v>1850000</v>
      </c>
      <c r="M60" s="917" t="s">
        <v>2813</v>
      </c>
      <c r="N60" s="917" t="s">
        <v>2813</v>
      </c>
      <c r="O60" s="917" t="s">
        <v>2813</v>
      </c>
      <c r="P60" s="917" t="s">
        <v>2813</v>
      </c>
      <c r="Q60" s="125">
        <f>บัญชีสรุป!H53</f>
        <v>16</v>
      </c>
      <c r="R60" s="165">
        <f>บัญชีสรุป!I53</f>
        <v>1850000</v>
      </c>
    </row>
    <row r="61" spans="10:18" ht="19.5" customHeight="1" x14ac:dyDescent="0.5">
      <c r="J61" s="41" t="s">
        <v>48</v>
      </c>
      <c r="K61" s="125"/>
      <c r="L61" s="165"/>
      <c r="M61" s="125"/>
      <c r="N61" s="165"/>
      <c r="O61" s="125"/>
      <c r="P61" s="165"/>
      <c r="Q61" s="125"/>
      <c r="R61" s="165"/>
    </row>
    <row r="62" spans="10:18" ht="19.5" customHeight="1" x14ac:dyDescent="0.5">
      <c r="J62" s="137" t="s">
        <v>2623</v>
      </c>
      <c r="K62" s="125">
        <f>บัญชีสรุป!B55</f>
        <v>4</v>
      </c>
      <c r="L62" s="165">
        <f>บัญชีสรุป!C55</f>
        <v>1730000</v>
      </c>
      <c r="M62" s="917" t="s">
        <v>2813</v>
      </c>
      <c r="N62" s="917" t="s">
        <v>2813</v>
      </c>
      <c r="O62" s="917" t="s">
        <v>2813</v>
      </c>
      <c r="P62" s="917" t="s">
        <v>2813</v>
      </c>
      <c r="Q62" s="125">
        <f>บัญชีสรุป!H55</f>
        <v>4</v>
      </c>
      <c r="R62" s="165">
        <f>บัญชีสรุป!I55</f>
        <v>1730000</v>
      </c>
    </row>
    <row r="63" spans="10:18" ht="19.5" customHeight="1" x14ac:dyDescent="0.5">
      <c r="J63" s="137" t="s">
        <v>49</v>
      </c>
      <c r="K63" s="837">
        <f>บัญชีสรุป!B58</f>
        <v>1</v>
      </c>
      <c r="L63" s="166">
        <f>บัญชีสรุป!C58</f>
        <v>30000</v>
      </c>
      <c r="M63" s="917" t="s">
        <v>2813</v>
      </c>
      <c r="N63" s="917" t="s">
        <v>2813</v>
      </c>
      <c r="O63" s="917" t="s">
        <v>2813</v>
      </c>
      <c r="P63" s="917" t="s">
        <v>2813</v>
      </c>
      <c r="Q63" s="837">
        <f>บัญชีสรุป!H58</f>
        <v>1</v>
      </c>
      <c r="R63" s="166">
        <f>บัญชีสรุป!I58</f>
        <v>30000</v>
      </c>
    </row>
    <row r="64" spans="10:18" ht="19.5" customHeight="1" x14ac:dyDescent="0.5">
      <c r="J64" s="41" t="s">
        <v>50</v>
      </c>
      <c r="K64" s="838"/>
      <c r="L64" s="622"/>
      <c r="M64" s="838"/>
      <c r="N64" s="622"/>
      <c r="O64" s="838"/>
      <c r="P64" s="622"/>
      <c r="Q64" s="838"/>
      <c r="R64" s="622"/>
    </row>
    <row r="65" spans="10:18" ht="19.5" customHeight="1" x14ac:dyDescent="0.5">
      <c r="J65" s="137" t="s">
        <v>51</v>
      </c>
      <c r="K65" s="125">
        <f>บัญชีสรุป!B60</f>
        <v>137</v>
      </c>
      <c r="L65" s="165">
        <f>บัญชีสรุป!C60</f>
        <v>11847900</v>
      </c>
      <c r="M65" s="917" t="s">
        <v>2811</v>
      </c>
      <c r="N65" s="165">
        <f>'ยุทธศาสตร์(4)'!L241</f>
        <v>682200</v>
      </c>
      <c r="O65" s="125">
        <v>2</v>
      </c>
      <c r="P65" s="165">
        <f>'ยุทธศาสตร์(4)'!M241</f>
        <v>442200</v>
      </c>
      <c r="Q65" s="125">
        <f>K65+M65+O65</f>
        <v>143</v>
      </c>
      <c r="R65" s="165">
        <f>L65+N65+P65</f>
        <v>12972300</v>
      </c>
    </row>
    <row r="66" spans="10:18" ht="19.5" customHeight="1" x14ac:dyDescent="0.5">
      <c r="J66" s="41" t="s">
        <v>52</v>
      </c>
      <c r="K66" s="125"/>
      <c r="L66" s="165"/>
      <c r="M66" s="125"/>
      <c r="N66" s="165"/>
      <c r="O66" s="125"/>
      <c r="P66" s="165"/>
      <c r="Q66" s="125"/>
      <c r="R66" s="165"/>
    </row>
    <row r="67" spans="10:18" ht="19.5" customHeight="1" x14ac:dyDescent="0.5">
      <c r="J67" s="137" t="s">
        <v>2637</v>
      </c>
      <c r="K67" s="125">
        <f>บัญชีสรุป!B62</f>
        <v>7</v>
      </c>
      <c r="L67" s="165">
        <f>บัญชีสรุป!C62</f>
        <v>1847100</v>
      </c>
      <c r="M67" s="917" t="s">
        <v>2813</v>
      </c>
      <c r="N67" s="917" t="s">
        <v>2813</v>
      </c>
      <c r="O67" s="917" t="s">
        <v>2813</v>
      </c>
      <c r="P67" s="917" t="s">
        <v>2813</v>
      </c>
      <c r="Q67" s="125">
        <f>บัญชีสรุป!H62</f>
        <v>7</v>
      </c>
      <c r="R67" s="165">
        <f>บัญชีสรุป!I62</f>
        <v>1847100</v>
      </c>
    </row>
    <row r="68" spans="10:18" ht="19.5" customHeight="1" x14ac:dyDescent="0.5">
      <c r="J68" s="41" t="s">
        <v>389</v>
      </c>
      <c r="K68" s="40">
        <f>บัญชีสรุป!B63</f>
        <v>1</v>
      </c>
      <c r="L68" s="199">
        <f>'ยุทธศาสตร์(4)'!L1089</f>
        <v>50000</v>
      </c>
      <c r="M68" s="917" t="s">
        <v>2813</v>
      </c>
      <c r="N68" s="917" t="s">
        <v>2813</v>
      </c>
      <c r="O68" s="917" t="s">
        <v>2813</v>
      </c>
      <c r="P68" s="917" t="s">
        <v>2813</v>
      </c>
      <c r="Q68" s="40">
        <f>บัญชีสรุป!H63</f>
        <v>1</v>
      </c>
      <c r="R68" s="199">
        <f>บัญชีสรุป!I63</f>
        <v>50000</v>
      </c>
    </row>
    <row r="69" spans="10:18" ht="19.5" customHeight="1" x14ac:dyDescent="0.5">
      <c r="J69" s="41" t="s">
        <v>2638</v>
      </c>
      <c r="K69" s="917" t="s">
        <v>2813</v>
      </c>
      <c r="L69" s="917" t="s">
        <v>2813</v>
      </c>
      <c r="M69" s="917" t="s">
        <v>2813</v>
      </c>
      <c r="N69" s="917" t="s">
        <v>2813</v>
      </c>
      <c r="O69" s="917" t="s">
        <v>2813</v>
      </c>
      <c r="P69" s="917" t="s">
        <v>2813</v>
      </c>
      <c r="Q69" s="917" t="s">
        <v>2813</v>
      </c>
      <c r="R69" s="917" t="s">
        <v>2813</v>
      </c>
    </row>
    <row r="70" spans="10:18" ht="19.5" customHeight="1" x14ac:dyDescent="0.5">
      <c r="J70" s="41" t="s">
        <v>53</v>
      </c>
      <c r="K70" s="125">
        <f>บัญชีสรุป!B65</f>
        <v>1</v>
      </c>
      <c r="L70" s="165">
        <f>บัญชีสรุป!C65</f>
        <v>20000</v>
      </c>
      <c r="M70" s="917" t="s">
        <v>2813</v>
      </c>
      <c r="N70" s="917" t="s">
        <v>2813</v>
      </c>
      <c r="O70" s="917" t="s">
        <v>2813</v>
      </c>
      <c r="P70" s="917" t="s">
        <v>2813</v>
      </c>
      <c r="Q70" s="125">
        <f>บัญชีสรุป!H65</f>
        <v>1</v>
      </c>
      <c r="R70" s="165">
        <f>บัญชีสรุป!I65</f>
        <v>20000</v>
      </c>
    </row>
    <row r="71" spans="10:18" ht="19.5" customHeight="1" x14ac:dyDescent="0.5">
      <c r="J71" s="41" t="s">
        <v>54</v>
      </c>
      <c r="K71" s="125"/>
      <c r="L71" s="165"/>
      <c r="M71" s="125"/>
      <c r="N71" s="165"/>
      <c r="O71" s="125"/>
      <c r="P71" s="165"/>
      <c r="Q71" s="125"/>
      <c r="R71" s="165"/>
    </row>
    <row r="72" spans="10:18" ht="19.5" customHeight="1" x14ac:dyDescent="0.5">
      <c r="J72" s="147" t="s">
        <v>55</v>
      </c>
      <c r="K72" s="48">
        <f>บัญชีสรุป!B67</f>
        <v>8</v>
      </c>
      <c r="L72" s="920">
        <f>บัญชีสรุป!C67</f>
        <v>195000</v>
      </c>
      <c r="M72" s="917" t="s">
        <v>2813</v>
      </c>
      <c r="N72" s="917" t="s">
        <v>2813</v>
      </c>
      <c r="O72" s="917" t="s">
        <v>2813</v>
      </c>
      <c r="P72" s="917" t="s">
        <v>2813</v>
      </c>
      <c r="Q72" s="48">
        <f>บัญชีสรุป!H67</f>
        <v>8</v>
      </c>
      <c r="R72" s="921">
        <f>บัญชีสรุป!I67</f>
        <v>195000</v>
      </c>
    </row>
    <row r="73" spans="10:18" ht="19.5" customHeight="1" thickBot="1" x14ac:dyDescent="0.55000000000000004">
      <c r="J73" s="207" t="s">
        <v>13</v>
      </c>
      <c r="K73" s="185">
        <f t="shared" ref="K73:R73" si="5">SUM(K60:K72)</f>
        <v>175</v>
      </c>
      <c r="L73" s="187">
        <f t="shared" si="5"/>
        <v>17570000</v>
      </c>
      <c r="M73" s="919" t="str">
        <f>M65</f>
        <v>4</v>
      </c>
      <c r="N73" s="187">
        <f t="shared" si="5"/>
        <v>682200</v>
      </c>
      <c r="O73" s="185">
        <f t="shared" si="5"/>
        <v>2</v>
      </c>
      <c r="P73" s="187">
        <f t="shared" si="5"/>
        <v>442200</v>
      </c>
      <c r="Q73" s="185">
        <f t="shared" si="5"/>
        <v>181</v>
      </c>
      <c r="R73" s="187">
        <f t="shared" si="5"/>
        <v>18694400</v>
      </c>
    </row>
    <row r="74" spans="10:18" ht="19.5" customHeight="1" thickTop="1" x14ac:dyDescent="0.5">
      <c r="J74" s="613" t="s">
        <v>56</v>
      </c>
      <c r="K74" s="122"/>
      <c r="L74" s="140"/>
      <c r="M74" s="122"/>
      <c r="N74" s="140"/>
      <c r="O74" s="122"/>
      <c r="P74" s="140"/>
      <c r="Q74" s="279"/>
      <c r="R74" s="208"/>
    </row>
    <row r="75" spans="10:18" ht="19.5" customHeight="1" x14ac:dyDescent="0.5">
      <c r="J75" s="137" t="s">
        <v>2625</v>
      </c>
      <c r="K75" s="40">
        <f>บัญชีสรุป!B70</f>
        <v>4</v>
      </c>
      <c r="L75" s="188">
        <f>บัญชีสรุป!C70</f>
        <v>160000</v>
      </c>
      <c r="M75" s="917" t="s">
        <v>2813</v>
      </c>
      <c r="N75" s="917" t="s">
        <v>2813</v>
      </c>
      <c r="O75" s="917" t="s">
        <v>2813</v>
      </c>
      <c r="P75" s="917" t="s">
        <v>2813</v>
      </c>
      <c r="Q75" s="40">
        <f>บัญชีสรุป!H70</f>
        <v>4</v>
      </c>
      <c r="R75" s="199">
        <f>บัญชีสรุป!I70</f>
        <v>160000</v>
      </c>
    </row>
    <row r="76" spans="10:18" ht="19.5" customHeight="1" x14ac:dyDescent="0.5">
      <c r="J76" s="41" t="s">
        <v>2624</v>
      </c>
      <c r="K76" s="125"/>
      <c r="L76" s="151"/>
      <c r="M76" s="138"/>
      <c r="N76" s="151"/>
      <c r="O76" s="138"/>
      <c r="P76" s="151"/>
      <c r="Q76" s="125"/>
      <c r="R76" s="165"/>
    </row>
    <row r="77" spans="10:18" ht="19.5" customHeight="1" x14ac:dyDescent="0.5">
      <c r="J77" s="137" t="s">
        <v>2627</v>
      </c>
      <c r="K77" s="125">
        <f>บัญชีสรุป!B72</f>
        <v>1</v>
      </c>
      <c r="L77" s="151">
        <f>บัญชีสรุป!C72</f>
        <v>50000</v>
      </c>
      <c r="M77" s="917" t="s">
        <v>2813</v>
      </c>
      <c r="N77" s="917" t="s">
        <v>2813</v>
      </c>
      <c r="O77" s="917" t="s">
        <v>2813</v>
      </c>
      <c r="P77" s="917" t="s">
        <v>2813</v>
      </c>
      <c r="Q77" s="125">
        <f>บัญชีสรุป!H72</f>
        <v>1</v>
      </c>
      <c r="R77" s="151">
        <f>บัญชีสรุป!I72</f>
        <v>50000</v>
      </c>
    </row>
    <row r="78" spans="10:18" ht="19.5" customHeight="1" x14ac:dyDescent="0.5">
      <c r="J78" s="41" t="s">
        <v>2626</v>
      </c>
      <c r="K78" s="125"/>
      <c r="L78" s="165"/>
      <c r="M78" s="154"/>
      <c r="N78" s="165"/>
      <c r="O78" s="154"/>
      <c r="P78" s="165"/>
      <c r="Q78" s="125"/>
      <c r="R78" s="165"/>
    </row>
    <row r="79" spans="10:18" ht="19.5" customHeight="1" x14ac:dyDescent="0.5">
      <c r="J79" s="137" t="s">
        <v>2733</v>
      </c>
      <c r="K79" s="125">
        <f>บัญชีสรุป!B74</f>
        <v>5</v>
      </c>
      <c r="L79" s="165">
        <f>บัญชีสรุป!C74</f>
        <v>900000</v>
      </c>
      <c r="M79" s="922" t="s">
        <v>2813</v>
      </c>
      <c r="N79" s="922" t="s">
        <v>2813</v>
      </c>
      <c r="O79" s="922" t="s">
        <v>2813</v>
      </c>
      <c r="P79" s="922" t="s">
        <v>2813</v>
      </c>
      <c r="Q79" s="125">
        <f>บัญชีสรุป!H74</f>
        <v>5</v>
      </c>
      <c r="R79" s="165">
        <f>บัญชีสรุป!I74</f>
        <v>900000</v>
      </c>
    </row>
    <row r="80" spans="10:18" ht="19.5" customHeight="1" thickBot="1" x14ac:dyDescent="0.55000000000000004">
      <c r="J80" s="207"/>
      <c r="K80" s="185">
        <f>บัญชีสรุป!B76</f>
        <v>10</v>
      </c>
      <c r="L80" s="187">
        <f>บัญชีสรุป!C76</f>
        <v>1110000</v>
      </c>
      <c r="M80" s="917" t="s">
        <v>2813</v>
      </c>
      <c r="N80" s="917" t="s">
        <v>2813</v>
      </c>
      <c r="O80" s="917" t="s">
        <v>2813</v>
      </c>
      <c r="P80" s="917" t="s">
        <v>2813</v>
      </c>
      <c r="Q80" s="185">
        <f>บัญชีสรุป!H76</f>
        <v>10</v>
      </c>
      <c r="R80" s="187">
        <f>บัญชีสรุป!I76</f>
        <v>1110000</v>
      </c>
    </row>
    <row r="81" spans="10:18" ht="19.5" customHeight="1" thickTop="1" x14ac:dyDescent="0.5">
      <c r="J81" s="963"/>
      <c r="K81" s="963"/>
      <c r="L81" s="963"/>
      <c r="M81" s="963"/>
      <c r="N81" s="963"/>
      <c r="O81" s="963"/>
      <c r="P81" s="963"/>
      <c r="Q81" s="963"/>
      <c r="R81" s="963"/>
    </row>
    <row r="82" spans="10:18" ht="19.5" customHeight="1" x14ac:dyDescent="0.5">
      <c r="J82" s="155" t="s">
        <v>2636</v>
      </c>
      <c r="K82" s="831" t="s">
        <v>2735</v>
      </c>
      <c r="L82" s="831"/>
      <c r="M82" s="831"/>
      <c r="N82" s="831"/>
      <c r="O82" s="831"/>
      <c r="P82" s="831"/>
      <c r="Q82" s="831"/>
      <c r="R82" s="831"/>
    </row>
    <row r="83" spans="10:18" ht="19.5" customHeight="1" x14ac:dyDescent="0.5">
      <c r="J83" s="156"/>
      <c r="K83" s="960" t="s">
        <v>2606</v>
      </c>
      <c r="L83" s="961"/>
      <c r="M83" s="962" t="s">
        <v>2607</v>
      </c>
      <c r="N83" s="961"/>
      <c r="O83" s="962" t="s">
        <v>2608</v>
      </c>
      <c r="P83" s="961"/>
      <c r="Q83" s="962" t="s">
        <v>10</v>
      </c>
      <c r="R83" s="961"/>
    </row>
    <row r="84" spans="10:18" ht="19.5" customHeight="1" x14ac:dyDescent="0.5">
      <c r="J84" s="157" t="s">
        <v>7</v>
      </c>
      <c r="K84" s="158" t="s">
        <v>11</v>
      </c>
      <c r="L84" s="159" t="s">
        <v>8</v>
      </c>
      <c r="M84" s="158" t="s">
        <v>11</v>
      </c>
      <c r="N84" s="159" t="s">
        <v>8</v>
      </c>
      <c r="O84" s="158" t="s">
        <v>11</v>
      </c>
      <c r="P84" s="159" t="s">
        <v>8</v>
      </c>
      <c r="Q84" s="158" t="s">
        <v>11</v>
      </c>
      <c r="R84" s="159" t="s">
        <v>8</v>
      </c>
    </row>
    <row r="85" spans="10:18" ht="19.5" customHeight="1" x14ac:dyDescent="0.5">
      <c r="J85" s="160"/>
      <c r="K85" s="161" t="s">
        <v>12</v>
      </c>
      <c r="L85" s="162" t="s">
        <v>9</v>
      </c>
      <c r="M85" s="161" t="s">
        <v>12</v>
      </c>
      <c r="N85" s="162" t="s">
        <v>9</v>
      </c>
      <c r="O85" s="161" t="s">
        <v>12</v>
      </c>
      <c r="P85" s="162" t="s">
        <v>9</v>
      </c>
      <c r="Q85" s="161" t="s">
        <v>12</v>
      </c>
      <c r="R85" s="162" t="s">
        <v>9</v>
      </c>
    </row>
    <row r="86" spans="10:18" ht="19.5" customHeight="1" x14ac:dyDescent="0.5">
      <c r="J86" s="612" t="s">
        <v>2635</v>
      </c>
      <c r="K86" s="40"/>
      <c r="L86" s="188"/>
      <c r="M86" s="42"/>
      <c r="N86" s="188"/>
      <c r="O86" s="42"/>
      <c r="P86" s="188"/>
      <c r="Q86" s="40"/>
      <c r="R86" s="216"/>
    </row>
    <row r="87" spans="10:18" ht="19.5" customHeight="1" x14ac:dyDescent="0.5">
      <c r="J87" s="137" t="s">
        <v>2641</v>
      </c>
      <c r="K87" s="125">
        <f>บัญชีสรุป!B78</f>
        <v>7</v>
      </c>
      <c r="L87" s="165">
        <f>บัญชีสรุป!C78</f>
        <v>690000</v>
      </c>
      <c r="M87" s="917" t="s">
        <v>2813</v>
      </c>
      <c r="N87" s="917" t="s">
        <v>2813</v>
      </c>
      <c r="O87" s="917" t="s">
        <v>2813</v>
      </c>
      <c r="P87" s="917" t="s">
        <v>2813</v>
      </c>
      <c r="Q87" s="125">
        <f>บัญชีสรุป!H78</f>
        <v>7</v>
      </c>
      <c r="R87" s="165">
        <f>บัญชีสรุป!I78</f>
        <v>690000</v>
      </c>
    </row>
    <row r="88" spans="10:18" ht="19.5" customHeight="1" x14ac:dyDescent="0.5">
      <c r="J88" s="137" t="s">
        <v>2642</v>
      </c>
      <c r="K88" s="138"/>
      <c r="L88" s="165"/>
      <c r="M88" s="154"/>
      <c r="N88" s="154"/>
      <c r="O88" s="154"/>
      <c r="P88" s="165"/>
      <c r="Q88" s="154"/>
      <c r="R88" s="165"/>
    </row>
    <row r="89" spans="10:18" ht="19.5" customHeight="1" x14ac:dyDescent="0.5">
      <c r="J89" s="137" t="s">
        <v>2644</v>
      </c>
      <c r="K89" s="138"/>
      <c r="L89" s="165"/>
      <c r="M89" s="154"/>
      <c r="N89" s="154"/>
      <c r="O89" s="154"/>
      <c r="P89" s="165"/>
      <c r="Q89" s="154"/>
      <c r="R89" s="165"/>
    </row>
    <row r="90" spans="10:18" ht="19.5" customHeight="1" x14ac:dyDescent="0.5">
      <c r="J90" s="41" t="s">
        <v>2643</v>
      </c>
      <c r="K90" s="138"/>
      <c r="L90" s="165"/>
      <c r="M90" s="154"/>
      <c r="N90" s="154"/>
      <c r="O90" s="154"/>
      <c r="P90" s="165"/>
      <c r="Q90" s="154"/>
      <c r="R90" s="165"/>
    </row>
    <row r="91" spans="10:18" ht="19.5" customHeight="1" x14ac:dyDescent="0.5">
      <c r="J91" s="137"/>
      <c r="K91" s="138"/>
      <c r="L91" s="165"/>
      <c r="M91" s="154"/>
      <c r="N91" s="154"/>
      <c r="O91" s="154"/>
      <c r="P91" s="165"/>
      <c r="Q91" s="154"/>
      <c r="R91" s="165"/>
    </row>
    <row r="92" spans="10:18" ht="19.5" customHeight="1" x14ac:dyDescent="0.5">
      <c r="J92" s="137"/>
      <c r="K92" s="138"/>
      <c r="L92" s="165"/>
      <c r="M92" s="154"/>
      <c r="N92" s="154"/>
      <c r="O92" s="154"/>
      <c r="P92" s="165"/>
      <c r="Q92" s="154"/>
      <c r="R92" s="165"/>
    </row>
    <row r="93" spans="10:18" ht="19.5" customHeight="1" x14ac:dyDescent="0.5">
      <c r="J93" s="137"/>
      <c r="K93" s="138"/>
      <c r="L93" s="165"/>
      <c r="M93" s="154"/>
      <c r="N93" s="154"/>
      <c r="O93" s="154"/>
      <c r="P93" s="165"/>
      <c r="Q93" s="154"/>
      <c r="R93" s="165"/>
    </row>
    <row r="94" spans="10:18" ht="19.5" customHeight="1" x14ac:dyDescent="0.5">
      <c r="J94" s="137"/>
      <c r="K94" s="138"/>
      <c r="L94" s="165"/>
      <c r="M94" s="154"/>
      <c r="N94" s="154"/>
      <c r="O94" s="154"/>
      <c r="P94" s="165"/>
      <c r="Q94" s="154"/>
      <c r="R94" s="165"/>
    </row>
    <row r="95" spans="10:18" ht="19.5" customHeight="1" x14ac:dyDescent="0.5">
      <c r="J95" s="137"/>
      <c r="K95" s="138"/>
      <c r="L95" s="165"/>
      <c r="M95" s="154"/>
      <c r="N95" s="154"/>
      <c r="O95" s="154"/>
      <c r="P95" s="165"/>
      <c r="Q95" s="154"/>
      <c r="R95" s="165"/>
    </row>
    <row r="96" spans="10:18" ht="19.5" customHeight="1" x14ac:dyDescent="0.5">
      <c r="J96" s="137"/>
      <c r="K96" s="138"/>
      <c r="L96" s="165"/>
      <c r="M96" s="154"/>
      <c r="N96" s="154"/>
      <c r="O96" s="154"/>
      <c r="P96" s="165"/>
      <c r="Q96" s="154"/>
      <c r="R96" s="165"/>
    </row>
    <row r="97" spans="10:18" ht="19.5" customHeight="1" x14ac:dyDescent="0.5">
      <c r="J97" s="137"/>
      <c r="K97" s="138"/>
      <c r="L97" s="165"/>
      <c r="M97" s="154"/>
      <c r="N97" s="154"/>
      <c r="O97" s="154"/>
      <c r="P97" s="165"/>
      <c r="Q97" s="154"/>
      <c r="R97" s="165"/>
    </row>
    <row r="98" spans="10:18" ht="19.5" customHeight="1" x14ac:dyDescent="0.5">
      <c r="J98" s="137"/>
      <c r="K98" s="138"/>
      <c r="L98" s="165"/>
      <c r="M98" s="154"/>
      <c r="N98" s="154"/>
      <c r="O98" s="154"/>
      <c r="P98" s="165"/>
      <c r="Q98" s="154"/>
      <c r="R98" s="165"/>
    </row>
    <row r="99" spans="10:18" ht="19.5" customHeight="1" x14ac:dyDescent="0.5">
      <c r="J99" s="137"/>
      <c r="K99" s="138"/>
      <c r="L99" s="165"/>
      <c r="M99" s="154"/>
      <c r="N99" s="154"/>
      <c r="O99" s="154"/>
      <c r="P99" s="165"/>
      <c r="Q99" s="154"/>
      <c r="R99" s="165"/>
    </row>
    <row r="100" spans="10:18" ht="19.5" customHeight="1" x14ac:dyDescent="0.5">
      <c r="J100" s="137"/>
      <c r="K100" s="138"/>
      <c r="L100" s="165"/>
      <c r="M100" s="154"/>
      <c r="N100" s="154"/>
      <c r="O100" s="154"/>
      <c r="P100" s="165"/>
      <c r="Q100" s="154"/>
      <c r="R100" s="165"/>
    </row>
    <row r="101" spans="10:18" ht="19.5" customHeight="1" x14ac:dyDescent="0.5">
      <c r="J101" s="137"/>
      <c r="K101" s="138"/>
      <c r="L101" s="165"/>
      <c r="M101" s="154"/>
      <c r="N101" s="154"/>
      <c r="O101" s="154"/>
      <c r="P101" s="165"/>
      <c r="Q101" s="154"/>
      <c r="R101" s="165"/>
    </row>
    <row r="102" spans="10:18" ht="19.5" customHeight="1" x14ac:dyDescent="0.5">
      <c r="J102" s="137"/>
      <c r="K102" s="138"/>
      <c r="L102" s="165"/>
      <c r="M102" s="154"/>
      <c r="N102" s="154"/>
      <c r="O102" s="154"/>
      <c r="P102" s="165"/>
      <c r="Q102" s="154"/>
      <c r="R102" s="165"/>
    </row>
    <row r="103" spans="10:18" ht="19.5" customHeight="1" x14ac:dyDescent="0.5">
      <c r="J103" s="137"/>
      <c r="K103" s="138"/>
      <c r="L103" s="165"/>
      <c r="M103" s="154"/>
      <c r="N103" s="154"/>
      <c r="O103" s="154"/>
      <c r="P103" s="165"/>
      <c r="Q103" s="154"/>
      <c r="R103" s="165"/>
    </row>
    <row r="104" spans="10:18" ht="19.5" customHeight="1" x14ac:dyDescent="0.5">
      <c r="J104" s="137"/>
      <c r="K104" s="138"/>
      <c r="L104" s="165"/>
      <c r="M104" s="154"/>
      <c r="N104" s="154"/>
      <c r="O104" s="154"/>
      <c r="P104" s="165"/>
      <c r="Q104" s="154"/>
      <c r="R104" s="165"/>
    </row>
    <row r="105" spans="10:18" ht="19.5" customHeight="1" x14ac:dyDescent="0.5">
      <c r="J105" s="137"/>
      <c r="K105" s="138"/>
      <c r="L105" s="165"/>
      <c r="M105" s="183"/>
      <c r="N105" s="183"/>
      <c r="O105" s="183"/>
      <c r="P105" s="184"/>
      <c r="Q105" s="154"/>
      <c r="R105" s="165"/>
    </row>
    <row r="106" spans="10:18" ht="19.5" customHeight="1" x14ac:dyDescent="0.5">
      <c r="J106" s="624" t="s">
        <v>13</v>
      </c>
      <c r="K106" s="923">
        <f>SUM(K87:K90)</f>
        <v>7</v>
      </c>
      <c r="L106" s="217">
        <f>SUM(L87:L90)</f>
        <v>690000</v>
      </c>
      <c r="M106" s="917" t="s">
        <v>2813</v>
      </c>
      <c r="N106" s="917" t="s">
        <v>2813</v>
      </c>
      <c r="O106" s="917" t="s">
        <v>2813</v>
      </c>
      <c r="P106" s="917" t="s">
        <v>2813</v>
      </c>
      <c r="Q106" s="923">
        <f t="shared" ref="Q106" si="6">SUM(Q87:Q90)</f>
        <v>7</v>
      </c>
      <c r="R106" s="218">
        <f>SUM(R87:R90)</f>
        <v>690000</v>
      </c>
    </row>
    <row r="107" spans="10:18" ht="19.5" customHeight="1" thickBot="1" x14ac:dyDescent="0.55000000000000004">
      <c r="J107" s="623" t="s">
        <v>60</v>
      </c>
      <c r="K107" s="185">
        <f>K26+K43+K53+K73+K80+K87</f>
        <v>356</v>
      </c>
      <c r="L107" s="187">
        <f>L26+L43+L53+L73+L80+L106</f>
        <v>92965600</v>
      </c>
      <c r="M107" s="919" t="s">
        <v>2812</v>
      </c>
      <c r="N107" s="187">
        <f>บัญชีสรุป!E83</f>
        <v>9846800</v>
      </c>
      <c r="O107" s="185">
        <f>บัญชีสรุป!F83</f>
        <v>11</v>
      </c>
      <c r="P107" s="187">
        <f>บัญชีสรุป!G83</f>
        <v>9606800</v>
      </c>
      <c r="Q107" s="185">
        <f>บัญชีสรุป!H83</f>
        <v>380</v>
      </c>
      <c r="R107" s="187">
        <f>บัญชีสรุป!I83</f>
        <v>112419200</v>
      </c>
    </row>
    <row r="108" spans="10:18" ht="19.5" customHeight="1" thickTop="1" x14ac:dyDescent="0.5">
      <c r="J108" s="963" t="s">
        <v>2809</v>
      </c>
      <c r="K108" s="963"/>
      <c r="L108" s="963"/>
      <c r="M108" s="963"/>
      <c r="N108" s="963"/>
      <c r="O108" s="963"/>
      <c r="P108" s="963"/>
      <c r="Q108" s="963"/>
      <c r="R108" s="963"/>
    </row>
  </sheetData>
  <mergeCells count="22">
    <mergeCell ref="J27:R27"/>
    <mergeCell ref="J54:R54"/>
    <mergeCell ref="A28:I28"/>
    <mergeCell ref="K3:L3"/>
    <mergeCell ref="M3:N3"/>
    <mergeCell ref="O3:P3"/>
    <mergeCell ref="Q3:R3"/>
    <mergeCell ref="B3:I3"/>
    <mergeCell ref="B4:C4"/>
    <mergeCell ref="D4:E4"/>
    <mergeCell ref="F4:G4"/>
    <mergeCell ref="H4:I4"/>
    <mergeCell ref="J108:R108"/>
    <mergeCell ref="K56:L56"/>
    <mergeCell ref="M56:N56"/>
    <mergeCell ref="O56:P56"/>
    <mergeCell ref="Q56:R56"/>
    <mergeCell ref="K83:L83"/>
    <mergeCell ref="M83:N83"/>
    <mergeCell ref="O83:P83"/>
    <mergeCell ref="Q83:R83"/>
    <mergeCell ref="J81:R81"/>
  </mergeCells>
  <pageMargins left="0.27559055118110237" right="0.11811023622047245" top="0.55118110236220474" bottom="0.55118110236220474" header="0.31496062992125984" footer="0.31496062992125984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8"/>
  <sheetViews>
    <sheetView topLeftCell="A46" workbookViewId="0">
      <selection activeCell="E47" sqref="E47"/>
    </sheetView>
  </sheetViews>
  <sheetFormatPr defaultRowHeight="20.100000000000001" customHeight="1" x14ac:dyDescent="0.2"/>
  <cols>
    <col min="1" max="1" width="12.140625" customWidth="1"/>
    <col min="2" max="2" width="13.140625" customWidth="1"/>
    <col min="3" max="3" width="13.28515625" customWidth="1"/>
    <col min="4" max="4" width="13.85546875" customWidth="1"/>
    <col min="5" max="5" width="13.7109375" customWidth="1"/>
    <col min="6" max="11" width="15.42578125" customWidth="1"/>
    <col min="12" max="12" width="15.140625" customWidth="1"/>
    <col min="13" max="13" width="14.85546875" customWidth="1"/>
    <col min="14" max="14" width="14" customWidth="1"/>
    <col min="15" max="15" width="14.140625" customWidth="1"/>
    <col min="16" max="16" width="13.42578125" customWidth="1"/>
    <col min="17" max="17" width="12.28515625" customWidth="1"/>
    <col min="18" max="18" width="14.5703125" customWidth="1"/>
    <col min="19" max="19" width="16.5703125" customWidth="1"/>
    <col min="20" max="20" width="17.42578125" customWidth="1"/>
    <col min="25" max="25" width="13.5703125" customWidth="1"/>
    <col min="26" max="26" width="14.140625" customWidth="1"/>
    <col min="27" max="27" width="14.5703125" customWidth="1"/>
    <col min="28" max="29" width="14" customWidth="1"/>
    <col min="30" max="30" width="12" customWidth="1"/>
    <col min="31" max="31" width="12.42578125" customWidth="1"/>
    <col min="32" max="32" width="12.85546875" customWidth="1"/>
    <col min="33" max="33" width="12.42578125" customWidth="1"/>
    <col min="34" max="34" width="11.140625" customWidth="1"/>
  </cols>
  <sheetData>
    <row r="1" spans="1:33" ht="20.100000000000001" customHeight="1" x14ac:dyDescent="0.2">
      <c r="A1">
        <v>1.1000000000000001</v>
      </c>
      <c r="B1">
        <v>1.2</v>
      </c>
      <c r="C1">
        <v>1.3</v>
      </c>
      <c r="D1">
        <v>1.4</v>
      </c>
      <c r="E1">
        <v>1.5</v>
      </c>
      <c r="F1">
        <v>1.6</v>
      </c>
      <c r="G1">
        <v>1.7</v>
      </c>
      <c r="H1">
        <v>1.8</v>
      </c>
      <c r="I1">
        <v>1.9</v>
      </c>
      <c r="J1" s="580" t="s">
        <v>2605</v>
      </c>
      <c r="L1">
        <v>2.1</v>
      </c>
      <c r="M1">
        <v>2.2000000000000002</v>
      </c>
      <c r="N1">
        <v>2.2999999999999998</v>
      </c>
      <c r="O1">
        <v>2.4</v>
      </c>
      <c r="R1">
        <v>3.1</v>
      </c>
      <c r="S1">
        <v>3.2</v>
      </c>
      <c r="T1">
        <v>3.3</v>
      </c>
      <c r="Y1">
        <v>4.0999999999999996</v>
      </c>
      <c r="Z1">
        <v>4.2</v>
      </c>
      <c r="AA1">
        <v>4.3</v>
      </c>
      <c r="AB1">
        <v>4.4000000000000004</v>
      </c>
      <c r="AC1">
        <v>4.5</v>
      </c>
      <c r="AD1">
        <v>4.5999999999999996</v>
      </c>
      <c r="AE1">
        <v>4.7</v>
      </c>
      <c r="AF1">
        <v>4.8</v>
      </c>
      <c r="AG1">
        <v>4.9000000000000004</v>
      </c>
    </row>
    <row r="2" spans="1:33" ht="20.100000000000001" customHeight="1" x14ac:dyDescent="0.2">
      <c r="A2" s="576">
        <v>100000</v>
      </c>
      <c r="B2" s="576">
        <v>10000</v>
      </c>
      <c r="C2" s="576">
        <v>50000</v>
      </c>
      <c r="D2" s="576">
        <v>100000</v>
      </c>
      <c r="E2" s="576">
        <v>20000</v>
      </c>
      <c r="F2" s="576">
        <v>20000</v>
      </c>
      <c r="G2" s="576">
        <v>150000</v>
      </c>
      <c r="H2" s="576">
        <v>240000</v>
      </c>
      <c r="I2" s="576">
        <v>150000</v>
      </c>
      <c r="J2" s="576">
        <v>100000</v>
      </c>
      <c r="L2" s="576">
        <v>900000</v>
      </c>
      <c r="M2" s="576">
        <v>60000</v>
      </c>
      <c r="N2" s="576">
        <v>20000</v>
      </c>
      <c r="O2" s="576">
        <v>100000</v>
      </c>
      <c r="Y2" s="576"/>
      <c r="Z2" s="576">
        <v>100000</v>
      </c>
      <c r="AA2" s="576">
        <v>30000</v>
      </c>
      <c r="AB2" s="576">
        <v>20000</v>
      </c>
    </row>
    <row r="3" spans="1:33" ht="20.100000000000001" customHeight="1" x14ac:dyDescent="0.2">
      <c r="A3" s="576">
        <v>100000</v>
      </c>
      <c r="B3" s="576">
        <v>20000</v>
      </c>
      <c r="E3" s="576">
        <v>20000</v>
      </c>
      <c r="F3" s="576">
        <v>25000</v>
      </c>
      <c r="I3" s="576">
        <v>500000</v>
      </c>
      <c r="J3" s="576">
        <v>50000</v>
      </c>
      <c r="L3" s="576">
        <v>300000</v>
      </c>
      <c r="O3" s="576">
        <v>50000</v>
      </c>
      <c r="Y3" s="576"/>
      <c r="Z3" s="576">
        <v>100000</v>
      </c>
      <c r="AB3" s="576">
        <v>10000</v>
      </c>
    </row>
    <row r="4" spans="1:33" ht="20.100000000000001" customHeight="1" x14ac:dyDescent="0.2">
      <c r="A4" s="576">
        <v>20000</v>
      </c>
      <c r="B4" s="576">
        <v>20000</v>
      </c>
      <c r="E4" s="576">
        <v>25000</v>
      </c>
      <c r="F4" s="576">
        <v>20000</v>
      </c>
      <c r="I4" s="576">
        <v>20000</v>
      </c>
      <c r="J4" s="576">
        <v>300000</v>
      </c>
      <c r="L4" s="576">
        <v>300000</v>
      </c>
      <c r="O4" s="576">
        <v>100000</v>
      </c>
      <c r="Y4" s="576"/>
      <c r="Z4" s="576">
        <v>30000</v>
      </c>
      <c r="AB4" s="576">
        <v>10000</v>
      </c>
    </row>
    <row r="5" spans="1:33" ht="20.100000000000001" customHeight="1" x14ac:dyDescent="0.2">
      <c r="A5" s="576">
        <v>10000</v>
      </c>
      <c r="B5" s="576">
        <v>20000</v>
      </c>
      <c r="E5" s="576">
        <v>20000</v>
      </c>
      <c r="F5" s="576">
        <v>10000</v>
      </c>
      <c r="I5" s="576">
        <v>10000</v>
      </c>
      <c r="J5" s="576">
        <v>500000</v>
      </c>
      <c r="L5" s="576">
        <v>50000</v>
      </c>
      <c r="O5" s="576">
        <v>30000</v>
      </c>
      <c r="Y5" s="576"/>
      <c r="Z5" s="576">
        <v>1500000</v>
      </c>
      <c r="AB5" s="576">
        <v>10000</v>
      </c>
    </row>
    <row r="6" spans="1:33" ht="20.100000000000001" customHeight="1" x14ac:dyDescent="0.2">
      <c r="A6" s="576">
        <v>100000</v>
      </c>
      <c r="B6" s="576">
        <v>20000</v>
      </c>
      <c r="E6" s="576">
        <v>25000</v>
      </c>
      <c r="F6" s="576">
        <v>400000</v>
      </c>
      <c r="I6" s="576">
        <v>500000</v>
      </c>
      <c r="J6" s="576">
        <v>400000</v>
      </c>
      <c r="L6" s="575">
        <f>SUM(L2:L5)</f>
        <v>1550000</v>
      </c>
      <c r="O6" s="576">
        <v>250000</v>
      </c>
      <c r="Y6" s="576"/>
      <c r="Z6" s="575">
        <f>SUM(Z2:Z5)</f>
        <v>1730000</v>
      </c>
      <c r="AB6" s="576">
        <v>329400</v>
      </c>
    </row>
    <row r="7" spans="1:33" ht="20.100000000000001" customHeight="1" x14ac:dyDescent="0.2">
      <c r="A7" s="577">
        <f>SUM(A2:A6)</f>
        <v>330000</v>
      </c>
      <c r="B7" s="576">
        <v>20000</v>
      </c>
      <c r="E7" s="576">
        <v>25000</v>
      </c>
      <c r="F7" s="576">
        <v>200000</v>
      </c>
      <c r="I7" s="576">
        <v>100000</v>
      </c>
      <c r="J7" s="576">
        <v>30000</v>
      </c>
      <c r="O7" s="576">
        <v>20000</v>
      </c>
      <c r="Y7" s="576"/>
      <c r="AB7" s="576">
        <v>30000</v>
      </c>
    </row>
    <row r="8" spans="1:33" ht="20.100000000000001" customHeight="1" x14ac:dyDescent="0.2">
      <c r="B8" s="576">
        <v>200000</v>
      </c>
      <c r="E8" s="576">
        <v>200000</v>
      </c>
      <c r="F8" s="577">
        <f>SUM(F2:F7)</f>
        <v>675000</v>
      </c>
      <c r="I8" s="576">
        <v>20000</v>
      </c>
      <c r="J8" s="577">
        <f>SUM(J2:J7)</f>
        <v>1380000</v>
      </c>
      <c r="O8" s="575">
        <f>SUM(O2:O7)</f>
        <v>550000</v>
      </c>
      <c r="Y8" s="576"/>
      <c r="AB8" s="576">
        <v>25000</v>
      </c>
    </row>
    <row r="9" spans="1:33" ht="20.100000000000001" customHeight="1" x14ac:dyDescent="0.2">
      <c r="B9" s="577">
        <f>SUM(B2:B8)</f>
        <v>310000</v>
      </c>
      <c r="E9" s="576">
        <v>20000</v>
      </c>
      <c r="I9" s="576">
        <v>120000</v>
      </c>
      <c r="O9" s="575"/>
      <c r="Y9" s="576"/>
      <c r="AB9" s="576">
        <v>100000</v>
      </c>
    </row>
    <row r="10" spans="1:33" ht="20.100000000000001" customHeight="1" x14ac:dyDescent="0.2">
      <c r="E10" s="576">
        <v>5000</v>
      </c>
      <c r="I10" s="576">
        <v>10000000</v>
      </c>
      <c r="Y10" s="576"/>
      <c r="AB10" s="576">
        <v>200000</v>
      </c>
    </row>
    <row r="11" spans="1:33" ht="20.100000000000001" customHeight="1" x14ac:dyDescent="0.2">
      <c r="E11" s="576">
        <v>20000</v>
      </c>
      <c r="I11" s="576">
        <v>2246400</v>
      </c>
      <c r="Y11" s="576"/>
      <c r="AB11" s="576">
        <v>300000</v>
      </c>
    </row>
    <row r="12" spans="1:33" ht="20.100000000000001" customHeight="1" x14ac:dyDescent="0.2">
      <c r="E12" s="576">
        <v>90000</v>
      </c>
      <c r="I12" s="576">
        <v>100000</v>
      </c>
      <c r="Y12" s="576"/>
      <c r="AB12" s="576">
        <v>100000</v>
      </c>
    </row>
    <row r="13" spans="1:33" ht="20.100000000000001" customHeight="1" x14ac:dyDescent="0.2">
      <c r="E13" s="576">
        <v>10000</v>
      </c>
      <c r="I13" s="576">
        <v>30000</v>
      </c>
      <c r="Y13" s="576"/>
      <c r="AB13" s="576">
        <v>15000</v>
      </c>
    </row>
    <row r="14" spans="1:33" ht="20.100000000000001" customHeight="1" x14ac:dyDescent="0.2">
      <c r="E14" s="576">
        <v>9500</v>
      </c>
      <c r="I14" s="576">
        <v>10000</v>
      </c>
      <c r="Y14" s="576"/>
      <c r="AB14" s="576">
        <v>100000</v>
      </c>
    </row>
    <row r="15" spans="1:33" ht="20.100000000000001" customHeight="1" x14ac:dyDescent="0.2">
      <c r="E15" s="576">
        <v>23000</v>
      </c>
      <c r="I15" s="576">
        <v>20000</v>
      </c>
      <c r="Y15" s="576"/>
      <c r="AB15" s="576">
        <v>300000</v>
      </c>
    </row>
    <row r="16" spans="1:33" ht="20.100000000000001" customHeight="1" x14ac:dyDescent="0.2">
      <c r="E16" s="576">
        <v>9900</v>
      </c>
      <c r="I16" s="576">
        <v>20000</v>
      </c>
      <c r="Y16" s="576"/>
      <c r="AB16" s="576">
        <v>300000</v>
      </c>
    </row>
    <row r="17" spans="5:28" ht="20.100000000000001" customHeight="1" x14ac:dyDescent="0.2">
      <c r="E17" s="576">
        <v>30000</v>
      </c>
      <c r="I17" s="577">
        <f>SUM(I2:I16)</f>
        <v>13846400</v>
      </c>
      <c r="Y17" s="576"/>
      <c r="AB17" s="576">
        <v>20000</v>
      </c>
    </row>
    <row r="18" spans="5:28" ht="20.100000000000001" customHeight="1" x14ac:dyDescent="0.2">
      <c r="E18" s="576">
        <v>20000</v>
      </c>
      <c r="Y18" s="577">
        <f>SUM(Y2:Y17)</f>
        <v>0</v>
      </c>
      <c r="AB18" s="576">
        <v>300000</v>
      </c>
    </row>
    <row r="19" spans="5:28" ht="20.100000000000001" customHeight="1" x14ac:dyDescent="0.2">
      <c r="E19" s="576">
        <v>20000</v>
      </c>
      <c r="AB19" s="576">
        <v>10000</v>
      </c>
    </row>
    <row r="20" spans="5:28" ht="20.100000000000001" customHeight="1" x14ac:dyDescent="0.2">
      <c r="E20" s="576">
        <v>1500000</v>
      </c>
      <c r="AB20" s="576">
        <v>40000</v>
      </c>
    </row>
    <row r="21" spans="5:28" ht="20.100000000000001" customHeight="1" x14ac:dyDescent="0.2">
      <c r="E21" s="576">
        <v>50000</v>
      </c>
      <c r="AB21" s="576">
        <v>400000</v>
      </c>
    </row>
    <row r="22" spans="5:28" ht="20.100000000000001" customHeight="1" x14ac:dyDescent="0.2">
      <c r="E22" s="575">
        <v>1800000</v>
      </c>
      <c r="AB22" s="576">
        <v>40000</v>
      </c>
    </row>
    <row r="23" spans="5:28" ht="20.100000000000001" customHeight="1" x14ac:dyDescent="0.2">
      <c r="E23" s="575">
        <v>250000</v>
      </c>
      <c r="AB23" s="576">
        <v>42000</v>
      </c>
    </row>
    <row r="24" spans="5:28" ht="20.100000000000001" customHeight="1" x14ac:dyDescent="0.2">
      <c r="E24" s="575">
        <v>50000</v>
      </c>
      <c r="AB24" s="576">
        <v>7900</v>
      </c>
    </row>
    <row r="25" spans="5:28" ht="20.100000000000001" customHeight="1" x14ac:dyDescent="0.2">
      <c r="E25" s="575">
        <v>400000</v>
      </c>
      <c r="AB25" s="576">
        <v>5800</v>
      </c>
    </row>
    <row r="26" spans="5:28" ht="20.100000000000001" customHeight="1" x14ac:dyDescent="0.2">
      <c r="E26" s="579">
        <v>2000000</v>
      </c>
      <c r="AB26" s="576">
        <v>20000</v>
      </c>
    </row>
    <row r="27" spans="5:28" ht="20.100000000000001" customHeight="1" x14ac:dyDescent="0.2">
      <c r="E27" s="579">
        <v>60000</v>
      </c>
      <c r="AB27" s="576">
        <v>40000</v>
      </c>
    </row>
    <row r="28" spans="5:28" ht="20.100000000000001" customHeight="1" x14ac:dyDescent="0.2">
      <c r="E28" s="579">
        <v>180000</v>
      </c>
      <c r="AB28" s="576">
        <v>50000</v>
      </c>
    </row>
    <row r="29" spans="5:28" ht="20.100000000000001" customHeight="1" x14ac:dyDescent="0.2">
      <c r="E29" s="579">
        <v>60000</v>
      </c>
      <c r="AB29" s="576">
        <v>60000</v>
      </c>
    </row>
    <row r="30" spans="5:28" ht="20.100000000000001" customHeight="1" x14ac:dyDescent="0.2">
      <c r="E30" s="579">
        <v>35000</v>
      </c>
      <c r="AB30" s="576">
        <v>50000</v>
      </c>
    </row>
    <row r="31" spans="5:28" ht="20.100000000000001" customHeight="1" x14ac:dyDescent="0.2">
      <c r="E31" s="579">
        <v>50000</v>
      </c>
      <c r="AB31" s="576">
        <v>10000</v>
      </c>
    </row>
    <row r="32" spans="5:28" ht="20.100000000000001" customHeight="1" x14ac:dyDescent="0.2">
      <c r="E32" s="579">
        <v>95000</v>
      </c>
      <c r="AB32" s="576">
        <v>100000</v>
      </c>
    </row>
    <row r="33" spans="5:28" ht="20.100000000000001" customHeight="1" x14ac:dyDescent="0.2">
      <c r="E33" s="579">
        <v>50000</v>
      </c>
      <c r="AB33" s="576">
        <v>100000</v>
      </c>
    </row>
    <row r="34" spans="5:28" ht="20.100000000000001" customHeight="1" x14ac:dyDescent="0.2">
      <c r="E34" s="579">
        <v>150000</v>
      </c>
      <c r="AB34" s="576">
        <v>30000</v>
      </c>
    </row>
    <row r="35" spans="5:28" ht="20.100000000000001" customHeight="1" x14ac:dyDescent="0.2">
      <c r="E35" s="579">
        <v>2000000</v>
      </c>
      <c r="AB35" s="576">
        <v>350000</v>
      </c>
    </row>
    <row r="36" spans="5:28" ht="20.100000000000001" customHeight="1" x14ac:dyDescent="0.2">
      <c r="E36" s="579">
        <v>100000</v>
      </c>
      <c r="AB36" s="576">
        <v>50000</v>
      </c>
    </row>
    <row r="37" spans="5:28" ht="20.100000000000001" customHeight="1" x14ac:dyDescent="0.2">
      <c r="E37" s="579">
        <v>150000</v>
      </c>
      <c r="AB37" s="576">
        <v>50000</v>
      </c>
    </row>
    <row r="38" spans="5:28" ht="20.100000000000001" customHeight="1" x14ac:dyDescent="0.2">
      <c r="E38" s="579">
        <v>100000</v>
      </c>
      <c r="AB38" s="576">
        <v>104000</v>
      </c>
    </row>
    <row r="39" spans="5:28" ht="20.100000000000001" customHeight="1" x14ac:dyDescent="0.2">
      <c r="E39" s="579">
        <v>200000</v>
      </c>
      <c r="AB39" s="576">
        <v>50000</v>
      </c>
    </row>
    <row r="40" spans="5:28" ht="20.100000000000001" customHeight="1" x14ac:dyDescent="0.2">
      <c r="E40" s="579">
        <v>50000</v>
      </c>
      <c r="AB40" s="576">
        <v>160000</v>
      </c>
    </row>
    <row r="41" spans="5:28" ht="20.100000000000001" customHeight="1" x14ac:dyDescent="0.2">
      <c r="E41" s="579">
        <v>35000</v>
      </c>
      <c r="AB41" s="576">
        <v>50000</v>
      </c>
    </row>
    <row r="42" spans="5:28" ht="20.100000000000001" customHeight="1" x14ac:dyDescent="0.2">
      <c r="E42" s="579">
        <v>80000</v>
      </c>
      <c r="AB42" s="576">
        <v>100000</v>
      </c>
    </row>
    <row r="43" spans="5:28" ht="20.100000000000001" customHeight="1" x14ac:dyDescent="0.2">
      <c r="E43" s="579">
        <v>100000</v>
      </c>
      <c r="AB43" s="576">
        <v>50000</v>
      </c>
    </row>
    <row r="44" spans="5:28" ht="20.100000000000001" customHeight="1" x14ac:dyDescent="0.2">
      <c r="E44" s="579">
        <v>50000</v>
      </c>
      <c r="AB44" s="576">
        <v>30000</v>
      </c>
    </row>
    <row r="45" spans="5:28" ht="20.100000000000001" customHeight="1" x14ac:dyDescent="0.2">
      <c r="E45" s="579">
        <v>80000</v>
      </c>
      <c r="AB45" s="576">
        <v>80000</v>
      </c>
    </row>
    <row r="46" spans="5:28" ht="20.100000000000001" customHeight="1" x14ac:dyDescent="0.2">
      <c r="E46" s="579">
        <v>35000</v>
      </c>
      <c r="AB46" s="576">
        <v>50000</v>
      </c>
    </row>
    <row r="47" spans="5:28" ht="20.100000000000001" customHeight="1" x14ac:dyDescent="0.2">
      <c r="E47" s="579">
        <v>150000</v>
      </c>
      <c r="AB47" s="576">
        <v>200000</v>
      </c>
    </row>
    <row r="48" spans="5:28" ht="20.100000000000001" customHeight="1" x14ac:dyDescent="0.2">
      <c r="E48" s="577">
        <f>SUM(E2:E47)</f>
        <v>10452400</v>
      </c>
      <c r="AB48" s="576">
        <v>225600</v>
      </c>
    </row>
    <row r="49" spans="5:28" ht="20.100000000000001" customHeight="1" x14ac:dyDescent="0.2">
      <c r="E49" s="578" t="s">
        <v>2602</v>
      </c>
      <c r="AB49" s="576">
        <v>50000</v>
      </c>
    </row>
    <row r="50" spans="5:28" ht="20.100000000000001" customHeight="1" x14ac:dyDescent="0.2">
      <c r="AB50" s="576">
        <v>25000</v>
      </c>
    </row>
    <row r="51" spans="5:28" ht="20.100000000000001" customHeight="1" x14ac:dyDescent="0.2">
      <c r="AB51" s="576">
        <v>60000</v>
      </c>
    </row>
    <row r="52" spans="5:28" ht="20.100000000000001" customHeight="1" x14ac:dyDescent="0.2">
      <c r="AB52" s="576">
        <v>56000</v>
      </c>
    </row>
    <row r="53" spans="5:28" ht="20.100000000000001" customHeight="1" x14ac:dyDescent="0.2">
      <c r="AB53" s="576">
        <v>300000</v>
      </c>
    </row>
    <row r="54" spans="5:28" ht="20.100000000000001" customHeight="1" x14ac:dyDescent="0.2">
      <c r="AB54" s="576">
        <v>500000</v>
      </c>
    </row>
    <row r="55" spans="5:28" ht="20.100000000000001" customHeight="1" x14ac:dyDescent="0.2">
      <c r="AB55" s="576">
        <v>100000</v>
      </c>
    </row>
    <row r="56" spans="5:28" ht="20.100000000000001" customHeight="1" x14ac:dyDescent="0.2">
      <c r="AB56" s="576">
        <v>20000</v>
      </c>
    </row>
    <row r="57" spans="5:28" ht="20.100000000000001" customHeight="1" x14ac:dyDescent="0.2">
      <c r="AB57" s="576">
        <v>150000</v>
      </c>
    </row>
    <row r="58" spans="5:28" ht="20.100000000000001" customHeight="1" x14ac:dyDescent="0.2">
      <c r="AB58" s="576">
        <v>70000</v>
      </c>
    </row>
    <row r="59" spans="5:28" ht="20.100000000000001" customHeight="1" x14ac:dyDescent="0.2">
      <c r="AB59" s="576">
        <v>60000</v>
      </c>
    </row>
    <row r="60" spans="5:28" ht="20.100000000000001" customHeight="1" x14ac:dyDescent="0.2">
      <c r="AB60" s="576">
        <v>112800</v>
      </c>
    </row>
    <row r="61" spans="5:28" ht="20.100000000000001" customHeight="1" x14ac:dyDescent="0.2">
      <c r="AB61" s="576">
        <v>112800</v>
      </c>
    </row>
    <row r="62" spans="5:28" ht="20.100000000000001" customHeight="1" x14ac:dyDescent="0.2">
      <c r="AB62" s="576">
        <v>500000</v>
      </c>
    </row>
    <row r="63" spans="5:28" ht="20.100000000000001" customHeight="1" x14ac:dyDescent="0.2">
      <c r="AB63" s="576">
        <v>100000</v>
      </c>
    </row>
    <row r="64" spans="5:28" ht="20.100000000000001" customHeight="1" x14ac:dyDescent="0.2">
      <c r="AB64" s="576">
        <v>30000</v>
      </c>
    </row>
    <row r="65" spans="28:28" ht="20.100000000000001" customHeight="1" x14ac:dyDescent="0.2">
      <c r="AB65" s="576">
        <v>10000</v>
      </c>
    </row>
    <row r="66" spans="28:28" ht="20.100000000000001" customHeight="1" x14ac:dyDescent="0.2">
      <c r="AB66" s="576">
        <v>50000</v>
      </c>
    </row>
    <row r="67" spans="28:28" ht="20.100000000000001" customHeight="1" x14ac:dyDescent="0.2">
      <c r="AB67" s="576">
        <v>23000</v>
      </c>
    </row>
    <row r="68" spans="28:28" ht="20.100000000000001" customHeight="1" x14ac:dyDescent="0.2">
      <c r="AB68" s="576">
        <v>18000</v>
      </c>
    </row>
    <row r="69" spans="28:28" ht="20.100000000000001" customHeight="1" x14ac:dyDescent="0.2">
      <c r="AB69" s="576">
        <v>60000</v>
      </c>
    </row>
    <row r="70" spans="28:28" ht="20.100000000000001" customHeight="1" x14ac:dyDescent="0.2">
      <c r="AB70" s="576">
        <v>10000</v>
      </c>
    </row>
    <row r="71" spans="28:28" ht="20.100000000000001" customHeight="1" x14ac:dyDescent="0.2">
      <c r="AB71" s="576">
        <v>680000</v>
      </c>
    </row>
    <row r="72" spans="28:28" ht="20.100000000000001" customHeight="1" x14ac:dyDescent="0.2">
      <c r="AB72" s="576">
        <v>0.1</v>
      </c>
    </row>
    <row r="73" spans="28:28" ht="20.100000000000001" customHeight="1" x14ac:dyDescent="0.2">
      <c r="AB73" s="576">
        <v>20000</v>
      </c>
    </row>
    <row r="74" spans="28:28" ht="20.100000000000001" customHeight="1" x14ac:dyDescent="0.2">
      <c r="AB74" s="576">
        <v>50000</v>
      </c>
    </row>
    <row r="75" spans="28:28" ht="20.100000000000001" customHeight="1" x14ac:dyDescent="0.2">
      <c r="AB75" s="576">
        <v>20000</v>
      </c>
    </row>
    <row r="76" spans="28:28" ht="20.100000000000001" customHeight="1" x14ac:dyDescent="0.2">
      <c r="AB76" s="576">
        <v>10000</v>
      </c>
    </row>
    <row r="77" spans="28:28" ht="20.100000000000001" customHeight="1" x14ac:dyDescent="0.2">
      <c r="AB77" s="576">
        <v>100000</v>
      </c>
    </row>
    <row r="78" spans="28:28" ht="20.100000000000001" customHeight="1" x14ac:dyDescent="0.2">
      <c r="AB78" s="576">
        <v>200000</v>
      </c>
    </row>
    <row r="79" spans="28:28" ht="20.100000000000001" customHeight="1" x14ac:dyDescent="0.2">
      <c r="AB79" s="576">
        <v>20000</v>
      </c>
    </row>
    <row r="80" spans="28:28" ht="20.100000000000001" customHeight="1" x14ac:dyDescent="0.2">
      <c r="AB80" s="576">
        <v>20000</v>
      </c>
    </row>
    <row r="81" spans="28:28" ht="20.100000000000001" customHeight="1" x14ac:dyDescent="0.2">
      <c r="AB81" s="576">
        <v>30000</v>
      </c>
    </row>
    <row r="82" spans="28:28" ht="20.100000000000001" customHeight="1" x14ac:dyDescent="0.2">
      <c r="AB82" s="576">
        <v>10000</v>
      </c>
    </row>
    <row r="83" spans="28:28" ht="20.100000000000001" customHeight="1" x14ac:dyDescent="0.2">
      <c r="AB83" s="576">
        <v>20000</v>
      </c>
    </row>
    <row r="84" spans="28:28" ht="20.100000000000001" customHeight="1" x14ac:dyDescent="0.2">
      <c r="AB84" s="576">
        <v>22000</v>
      </c>
    </row>
    <row r="85" spans="28:28" ht="20.100000000000001" customHeight="1" x14ac:dyDescent="0.2">
      <c r="AB85" s="576">
        <v>17600</v>
      </c>
    </row>
    <row r="86" spans="28:28" ht="20.100000000000001" customHeight="1" x14ac:dyDescent="0.2">
      <c r="AB86" s="576">
        <v>100000</v>
      </c>
    </row>
    <row r="87" spans="28:28" ht="20.100000000000001" customHeight="1" x14ac:dyDescent="0.2">
      <c r="AB87" s="576">
        <v>15000</v>
      </c>
    </row>
    <row r="88" spans="28:28" ht="20.100000000000001" customHeight="1" x14ac:dyDescent="0.2">
      <c r="AB88" s="576">
        <v>15000</v>
      </c>
    </row>
    <row r="89" spans="28:28" ht="20.100000000000001" customHeight="1" x14ac:dyDescent="0.2">
      <c r="AB89" s="576">
        <v>250000</v>
      </c>
    </row>
    <row r="90" spans="28:28" ht="20.100000000000001" customHeight="1" x14ac:dyDescent="0.2">
      <c r="AB90" s="576">
        <v>30000</v>
      </c>
    </row>
    <row r="91" spans="28:28" ht="20.100000000000001" customHeight="1" x14ac:dyDescent="0.2">
      <c r="AB91" s="576">
        <v>20000</v>
      </c>
    </row>
    <row r="92" spans="28:28" ht="20.100000000000001" customHeight="1" x14ac:dyDescent="0.2">
      <c r="AB92" s="576">
        <v>15000</v>
      </c>
    </row>
    <row r="93" spans="28:28" ht="20.100000000000001" customHeight="1" x14ac:dyDescent="0.2">
      <c r="AB93" s="576">
        <v>250000</v>
      </c>
    </row>
    <row r="94" spans="28:28" ht="20.100000000000001" customHeight="1" x14ac:dyDescent="0.2">
      <c r="AB94" s="576">
        <v>3000</v>
      </c>
    </row>
    <row r="95" spans="28:28" ht="20.100000000000001" customHeight="1" x14ac:dyDescent="0.2">
      <c r="AB95" s="576">
        <v>5000</v>
      </c>
    </row>
    <row r="96" spans="28:28" ht="20.100000000000001" customHeight="1" x14ac:dyDescent="0.2">
      <c r="AB96" s="576">
        <v>30000</v>
      </c>
    </row>
    <row r="97" spans="28:28" ht="20.100000000000001" customHeight="1" x14ac:dyDescent="0.2">
      <c r="AB97" s="576">
        <v>5000</v>
      </c>
    </row>
    <row r="98" spans="28:28" ht="20.100000000000001" customHeight="1" x14ac:dyDescent="0.2">
      <c r="AB98" s="576">
        <v>10000</v>
      </c>
    </row>
    <row r="99" spans="28:28" ht="20.100000000000001" customHeight="1" x14ac:dyDescent="0.2">
      <c r="AB99" s="576">
        <v>30000</v>
      </c>
    </row>
    <row r="100" spans="28:28" ht="20.100000000000001" customHeight="1" x14ac:dyDescent="0.2">
      <c r="AB100" s="576">
        <v>20000</v>
      </c>
    </row>
    <row r="101" spans="28:28" ht="20.100000000000001" customHeight="1" x14ac:dyDescent="0.2">
      <c r="AB101" s="576">
        <v>50000</v>
      </c>
    </row>
    <row r="102" spans="28:28" ht="20.100000000000001" customHeight="1" x14ac:dyDescent="0.2">
      <c r="AB102" s="576">
        <v>50000</v>
      </c>
    </row>
    <row r="103" spans="28:28" ht="20.100000000000001" customHeight="1" x14ac:dyDescent="0.2">
      <c r="AB103" s="576">
        <v>19000</v>
      </c>
    </row>
    <row r="104" spans="28:28" ht="20.100000000000001" customHeight="1" x14ac:dyDescent="0.2">
      <c r="AB104" s="576">
        <v>60000</v>
      </c>
    </row>
    <row r="105" spans="28:28" ht="20.100000000000001" customHeight="1" x14ac:dyDescent="0.2">
      <c r="AB105" s="576">
        <v>20000</v>
      </c>
    </row>
    <row r="106" spans="28:28" ht="20.100000000000001" customHeight="1" x14ac:dyDescent="0.2">
      <c r="AB106" s="576"/>
    </row>
    <row r="107" spans="28:28" ht="20.100000000000001" customHeight="1" x14ac:dyDescent="0.2">
      <c r="AB107" s="576"/>
    </row>
    <row r="108" spans="28:28" ht="20.100000000000001" customHeight="1" x14ac:dyDescent="0.2">
      <c r="AB108" s="576"/>
    </row>
    <row r="109" spans="28:28" ht="20.100000000000001" customHeight="1" x14ac:dyDescent="0.2">
      <c r="AB109" s="576"/>
    </row>
    <row r="110" spans="28:28" ht="20.100000000000001" customHeight="1" x14ac:dyDescent="0.2">
      <c r="AB110" s="576"/>
    </row>
    <row r="111" spans="28:28" ht="20.100000000000001" customHeight="1" x14ac:dyDescent="0.2">
      <c r="AB111" s="576"/>
    </row>
    <row r="112" spans="28:28" ht="20.100000000000001" customHeight="1" x14ac:dyDescent="0.2">
      <c r="AB112" s="576"/>
    </row>
    <row r="113" spans="28:28" ht="20.100000000000001" customHeight="1" x14ac:dyDescent="0.2">
      <c r="AB113" s="576"/>
    </row>
    <row r="114" spans="28:28" ht="20.100000000000001" customHeight="1" x14ac:dyDescent="0.2">
      <c r="AB114" s="576"/>
    </row>
    <row r="115" spans="28:28" ht="20.100000000000001" customHeight="1" x14ac:dyDescent="0.2">
      <c r="AB115" s="576"/>
    </row>
    <row r="116" spans="28:28" ht="20.100000000000001" customHeight="1" x14ac:dyDescent="0.2">
      <c r="AB116" s="576"/>
    </row>
    <row r="117" spans="28:28" ht="20.100000000000001" customHeight="1" x14ac:dyDescent="0.2">
      <c r="AB117" s="576"/>
    </row>
    <row r="118" spans="28:28" ht="20.100000000000001" customHeight="1" x14ac:dyDescent="0.2">
      <c r="AB118" s="576"/>
    </row>
    <row r="119" spans="28:28" ht="20.100000000000001" customHeight="1" x14ac:dyDescent="0.2">
      <c r="AB119" s="576"/>
    </row>
    <row r="120" spans="28:28" ht="20.100000000000001" customHeight="1" x14ac:dyDescent="0.2">
      <c r="AB120" s="576"/>
    </row>
    <row r="121" spans="28:28" ht="20.100000000000001" customHeight="1" x14ac:dyDescent="0.2">
      <c r="AB121" s="576"/>
    </row>
    <row r="122" spans="28:28" ht="20.100000000000001" customHeight="1" x14ac:dyDescent="0.2">
      <c r="AB122" s="576"/>
    </row>
    <row r="123" spans="28:28" ht="20.100000000000001" customHeight="1" x14ac:dyDescent="0.2">
      <c r="AB123" s="576"/>
    </row>
    <row r="124" spans="28:28" ht="20.100000000000001" customHeight="1" x14ac:dyDescent="0.2">
      <c r="AB124" s="576"/>
    </row>
    <row r="125" spans="28:28" ht="20.100000000000001" customHeight="1" x14ac:dyDescent="0.2">
      <c r="AB125" s="576"/>
    </row>
    <row r="126" spans="28:28" ht="20.100000000000001" customHeight="1" x14ac:dyDescent="0.2">
      <c r="AB126" s="576"/>
    </row>
    <row r="127" spans="28:28" ht="20.100000000000001" customHeight="1" x14ac:dyDescent="0.2">
      <c r="AB127" s="576"/>
    </row>
    <row r="128" spans="28:28" ht="20.100000000000001" customHeight="1" x14ac:dyDescent="0.2">
      <c r="AB128" s="576"/>
    </row>
    <row r="129" spans="28:28" ht="20.100000000000001" customHeight="1" x14ac:dyDescent="0.2">
      <c r="AB129" s="576"/>
    </row>
    <row r="130" spans="28:28" ht="20.100000000000001" customHeight="1" x14ac:dyDescent="0.2">
      <c r="AB130" s="576"/>
    </row>
    <row r="131" spans="28:28" ht="20.100000000000001" customHeight="1" x14ac:dyDescent="0.2">
      <c r="AB131" s="576"/>
    </row>
    <row r="132" spans="28:28" ht="20.100000000000001" customHeight="1" x14ac:dyDescent="0.2">
      <c r="AB132" s="576"/>
    </row>
    <row r="133" spans="28:28" ht="20.100000000000001" customHeight="1" x14ac:dyDescent="0.2">
      <c r="AB133" s="576"/>
    </row>
    <row r="134" spans="28:28" ht="20.100000000000001" customHeight="1" x14ac:dyDescent="0.2">
      <c r="AB134" s="576"/>
    </row>
    <row r="135" spans="28:28" ht="20.100000000000001" customHeight="1" x14ac:dyDescent="0.2">
      <c r="AB135" s="576"/>
    </row>
    <row r="136" spans="28:28" ht="20.100000000000001" customHeight="1" x14ac:dyDescent="0.2">
      <c r="AB136" s="576"/>
    </row>
    <row r="137" spans="28:28" ht="20.100000000000001" customHeight="1" x14ac:dyDescent="0.2">
      <c r="AB137" s="576"/>
    </row>
    <row r="138" spans="28:28" ht="20.100000000000001" customHeight="1" x14ac:dyDescent="0.2">
      <c r="AB138" s="576"/>
    </row>
    <row r="139" spans="28:28" ht="20.100000000000001" customHeight="1" x14ac:dyDescent="0.2">
      <c r="AB139" s="576"/>
    </row>
    <row r="140" spans="28:28" ht="20.100000000000001" customHeight="1" x14ac:dyDescent="0.2">
      <c r="AB140" s="576"/>
    </row>
    <row r="141" spans="28:28" ht="20.100000000000001" customHeight="1" x14ac:dyDescent="0.2">
      <c r="AB141" s="576"/>
    </row>
    <row r="142" spans="28:28" ht="20.100000000000001" customHeight="1" x14ac:dyDescent="0.2">
      <c r="AB142" s="576"/>
    </row>
    <row r="143" spans="28:28" ht="20.100000000000001" customHeight="1" x14ac:dyDescent="0.2">
      <c r="AB143" s="576"/>
    </row>
    <row r="144" spans="28:28" ht="20.100000000000001" customHeight="1" x14ac:dyDescent="0.2">
      <c r="AB144" s="576"/>
    </row>
    <row r="145" spans="28:28" ht="20.100000000000001" customHeight="1" x14ac:dyDescent="0.2">
      <c r="AB145" s="576"/>
    </row>
    <row r="146" spans="28:28" ht="20.100000000000001" customHeight="1" x14ac:dyDescent="0.2">
      <c r="AB146" s="576"/>
    </row>
    <row r="147" spans="28:28" ht="20.100000000000001" customHeight="1" x14ac:dyDescent="0.2">
      <c r="AB147" s="576"/>
    </row>
    <row r="148" spans="28:28" ht="20.100000000000001" customHeight="1" x14ac:dyDescent="0.2">
      <c r="AB148" s="576"/>
    </row>
    <row r="149" spans="28:28" ht="20.100000000000001" customHeight="1" x14ac:dyDescent="0.2">
      <c r="AB149" s="576"/>
    </row>
    <row r="150" spans="28:28" ht="20.100000000000001" customHeight="1" x14ac:dyDescent="0.2">
      <c r="AB150" s="576"/>
    </row>
    <row r="151" spans="28:28" ht="20.100000000000001" customHeight="1" x14ac:dyDescent="0.2">
      <c r="AB151" s="576"/>
    </row>
    <row r="152" spans="28:28" ht="20.100000000000001" customHeight="1" x14ac:dyDescent="0.2">
      <c r="AB152" s="576"/>
    </row>
    <row r="153" spans="28:28" ht="20.100000000000001" customHeight="1" x14ac:dyDescent="0.2">
      <c r="AB153" s="576"/>
    </row>
    <row r="154" spans="28:28" ht="20.100000000000001" customHeight="1" x14ac:dyDescent="0.2">
      <c r="AB154" s="576"/>
    </row>
    <row r="155" spans="28:28" ht="20.100000000000001" customHeight="1" x14ac:dyDescent="0.2">
      <c r="AB155" s="576"/>
    </row>
    <row r="156" spans="28:28" ht="20.100000000000001" customHeight="1" x14ac:dyDescent="0.2">
      <c r="AB156" s="576"/>
    </row>
    <row r="157" spans="28:28" ht="20.100000000000001" customHeight="1" x14ac:dyDescent="0.2">
      <c r="AB157" s="576"/>
    </row>
    <row r="158" spans="28:28" ht="20.100000000000001" customHeight="1" x14ac:dyDescent="0.2">
      <c r="AB158" s="576"/>
    </row>
    <row r="159" spans="28:28" ht="20.100000000000001" customHeight="1" x14ac:dyDescent="0.2">
      <c r="AB159" s="576"/>
    </row>
    <row r="160" spans="28:28" ht="20.100000000000001" customHeight="1" x14ac:dyDescent="0.2">
      <c r="AB160" s="576"/>
    </row>
    <row r="161" spans="28:28" ht="20.100000000000001" customHeight="1" x14ac:dyDescent="0.2">
      <c r="AB161" s="576"/>
    </row>
    <row r="162" spans="28:28" ht="20.100000000000001" customHeight="1" x14ac:dyDescent="0.2">
      <c r="AB162" s="576"/>
    </row>
    <row r="163" spans="28:28" ht="20.100000000000001" customHeight="1" x14ac:dyDescent="0.2">
      <c r="AB163" s="576"/>
    </row>
    <row r="164" spans="28:28" ht="20.100000000000001" customHeight="1" x14ac:dyDescent="0.2">
      <c r="AB164" s="576"/>
    </row>
    <row r="165" spans="28:28" ht="20.100000000000001" customHeight="1" x14ac:dyDescent="0.2">
      <c r="AB165" s="576"/>
    </row>
    <row r="166" spans="28:28" ht="20.100000000000001" customHeight="1" x14ac:dyDescent="0.2">
      <c r="AB166" s="576"/>
    </row>
    <row r="167" spans="28:28" ht="20.100000000000001" customHeight="1" x14ac:dyDescent="0.2">
      <c r="AB167" s="576"/>
    </row>
    <row r="168" spans="28:28" ht="20.100000000000001" customHeight="1" x14ac:dyDescent="0.2">
      <c r="AB168" s="576"/>
    </row>
    <row r="169" spans="28:28" ht="20.100000000000001" customHeight="1" x14ac:dyDescent="0.2">
      <c r="AB169" s="576"/>
    </row>
    <row r="170" spans="28:28" ht="20.100000000000001" customHeight="1" x14ac:dyDescent="0.2">
      <c r="AB170" s="576"/>
    </row>
    <row r="171" spans="28:28" ht="20.100000000000001" customHeight="1" x14ac:dyDescent="0.2">
      <c r="AB171" s="576"/>
    </row>
    <row r="172" spans="28:28" ht="20.100000000000001" customHeight="1" x14ac:dyDescent="0.2">
      <c r="AB172" s="576"/>
    </row>
    <row r="173" spans="28:28" ht="20.100000000000001" customHeight="1" x14ac:dyDescent="0.2">
      <c r="AB173" s="576"/>
    </row>
    <row r="174" spans="28:28" ht="20.100000000000001" customHeight="1" x14ac:dyDescent="0.2">
      <c r="AB174" s="576"/>
    </row>
    <row r="175" spans="28:28" ht="20.100000000000001" customHeight="1" x14ac:dyDescent="0.2">
      <c r="AB175" s="576"/>
    </row>
    <row r="176" spans="28:28" ht="20.100000000000001" customHeight="1" x14ac:dyDescent="0.2">
      <c r="AB176" s="576"/>
    </row>
    <row r="177" spans="28:28" ht="20.100000000000001" customHeight="1" x14ac:dyDescent="0.2">
      <c r="AB177" s="576"/>
    </row>
    <row r="178" spans="28:28" ht="20.100000000000001" customHeight="1" x14ac:dyDescent="0.2">
      <c r="AB178" s="576"/>
    </row>
    <row r="179" spans="28:28" ht="20.100000000000001" customHeight="1" x14ac:dyDescent="0.2">
      <c r="AB179" s="576"/>
    </row>
    <row r="180" spans="28:28" ht="20.100000000000001" customHeight="1" x14ac:dyDescent="0.2">
      <c r="AB180" s="576"/>
    </row>
    <row r="181" spans="28:28" ht="20.100000000000001" customHeight="1" x14ac:dyDescent="0.2">
      <c r="AB181" s="576"/>
    </row>
    <row r="182" spans="28:28" ht="20.100000000000001" customHeight="1" x14ac:dyDescent="0.2">
      <c r="AB182" s="576"/>
    </row>
    <row r="183" spans="28:28" ht="20.100000000000001" customHeight="1" x14ac:dyDescent="0.2">
      <c r="AB183" s="576"/>
    </row>
    <row r="184" spans="28:28" ht="20.100000000000001" customHeight="1" x14ac:dyDescent="0.2">
      <c r="AB184" s="576"/>
    </row>
    <row r="185" spans="28:28" ht="20.100000000000001" customHeight="1" x14ac:dyDescent="0.2">
      <c r="AB185" s="576"/>
    </row>
    <row r="186" spans="28:28" ht="20.100000000000001" customHeight="1" x14ac:dyDescent="0.2">
      <c r="AB186" s="576"/>
    </row>
    <row r="187" spans="28:28" ht="20.100000000000001" customHeight="1" x14ac:dyDescent="0.2">
      <c r="AB187" s="576"/>
    </row>
    <row r="188" spans="28:28" ht="20.100000000000001" customHeight="1" x14ac:dyDescent="0.2">
      <c r="AB188" s="576"/>
    </row>
    <row r="189" spans="28:28" ht="20.100000000000001" customHeight="1" x14ac:dyDescent="0.2">
      <c r="AB189" s="576"/>
    </row>
    <row r="190" spans="28:28" ht="20.100000000000001" customHeight="1" x14ac:dyDescent="0.2">
      <c r="AB190" s="576"/>
    </row>
    <row r="191" spans="28:28" ht="20.100000000000001" customHeight="1" x14ac:dyDescent="0.2">
      <c r="AB191" s="576"/>
    </row>
    <row r="192" spans="28:28" ht="20.100000000000001" customHeight="1" x14ac:dyDescent="0.2">
      <c r="AB192" s="576"/>
    </row>
    <row r="193" spans="28:28" ht="20.100000000000001" customHeight="1" x14ac:dyDescent="0.2">
      <c r="AB193" s="576"/>
    </row>
    <row r="194" spans="28:28" ht="20.100000000000001" customHeight="1" x14ac:dyDescent="0.2">
      <c r="AB194" s="576"/>
    </row>
    <row r="195" spans="28:28" ht="20.100000000000001" customHeight="1" x14ac:dyDescent="0.2">
      <c r="AB195" s="576"/>
    </row>
    <row r="196" spans="28:28" ht="20.100000000000001" customHeight="1" x14ac:dyDescent="0.2">
      <c r="AB196" s="576"/>
    </row>
    <row r="197" spans="28:28" ht="20.100000000000001" customHeight="1" x14ac:dyDescent="0.2">
      <c r="AB197" s="576"/>
    </row>
    <row r="198" spans="28:28" ht="20.100000000000001" customHeight="1" x14ac:dyDescent="0.2">
      <c r="AB198" s="576"/>
    </row>
    <row r="199" spans="28:28" ht="20.100000000000001" customHeight="1" x14ac:dyDescent="0.2">
      <c r="AB199" s="576"/>
    </row>
    <row r="200" spans="28:28" ht="20.100000000000001" customHeight="1" x14ac:dyDescent="0.2">
      <c r="AB200" s="576"/>
    </row>
    <row r="201" spans="28:28" ht="20.100000000000001" customHeight="1" x14ac:dyDescent="0.2">
      <c r="AB201" s="576"/>
    </row>
    <row r="202" spans="28:28" ht="20.100000000000001" customHeight="1" x14ac:dyDescent="0.2">
      <c r="AB202" s="576"/>
    </row>
    <row r="203" spans="28:28" ht="20.100000000000001" customHeight="1" x14ac:dyDescent="0.2">
      <c r="AB203" s="576"/>
    </row>
    <row r="204" spans="28:28" ht="20.100000000000001" customHeight="1" x14ac:dyDescent="0.2">
      <c r="AB204" s="576"/>
    </row>
    <row r="205" spans="28:28" ht="20.100000000000001" customHeight="1" x14ac:dyDescent="0.2">
      <c r="AB205" s="576"/>
    </row>
    <row r="206" spans="28:28" ht="20.100000000000001" customHeight="1" x14ac:dyDescent="0.2">
      <c r="AB206" s="576"/>
    </row>
    <row r="207" spans="28:28" ht="20.100000000000001" customHeight="1" x14ac:dyDescent="0.2">
      <c r="AB207" s="576"/>
    </row>
    <row r="208" spans="28:28" ht="20.100000000000001" customHeight="1" x14ac:dyDescent="0.2">
      <c r="AB208" s="576"/>
    </row>
    <row r="209" spans="28:28" ht="20.100000000000001" customHeight="1" x14ac:dyDescent="0.2">
      <c r="AB209" s="576"/>
    </row>
    <row r="210" spans="28:28" ht="20.100000000000001" customHeight="1" x14ac:dyDescent="0.2">
      <c r="AB210" s="576"/>
    </row>
    <row r="211" spans="28:28" ht="20.100000000000001" customHeight="1" x14ac:dyDescent="0.2">
      <c r="AB211" s="576"/>
    </row>
    <row r="212" spans="28:28" ht="20.100000000000001" customHeight="1" x14ac:dyDescent="0.2">
      <c r="AB212" s="576"/>
    </row>
    <row r="213" spans="28:28" ht="20.100000000000001" customHeight="1" x14ac:dyDescent="0.2">
      <c r="AB213" s="576"/>
    </row>
    <row r="214" spans="28:28" ht="20.100000000000001" customHeight="1" x14ac:dyDescent="0.2">
      <c r="AB214" s="576"/>
    </row>
    <row r="215" spans="28:28" ht="20.100000000000001" customHeight="1" x14ac:dyDescent="0.2">
      <c r="AB215" s="576"/>
    </row>
    <row r="216" spans="28:28" ht="20.100000000000001" customHeight="1" x14ac:dyDescent="0.2">
      <c r="AB216" s="576"/>
    </row>
    <row r="217" spans="28:28" ht="20.100000000000001" customHeight="1" x14ac:dyDescent="0.2">
      <c r="AB217" s="576"/>
    </row>
    <row r="218" spans="28:28" ht="20.100000000000001" customHeight="1" x14ac:dyDescent="0.2">
      <c r="AB218" s="576"/>
    </row>
    <row r="219" spans="28:28" ht="20.100000000000001" customHeight="1" x14ac:dyDescent="0.2">
      <c r="AB219" s="576"/>
    </row>
    <row r="220" spans="28:28" ht="20.100000000000001" customHeight="1" x14ac:dyDescent="0.2">
      <c r="AB220" s="576"/>
    </row>
    <row r="221" spans="28:28" ht="20.100000000000001" customHeight="1" x14ac:dyDescent="0.2">
      <c r="AB221" s="576"/>
    </row>
    <row r="222" spans="28:28" ht="20.100000000000001" customHeight="1" x14ac:dyDescent="0.2">
      <c r="AB222" s="576"/>
    </row>
    <row r="223" spans="28:28" ht="20.100000000000001" customHeight="1" x14ac:dyDescent="0.2">
      <c r="AB223" s="576"/>
    </row>
    <row r="224" spans="28:28" ht="20.100000000000001" customHeight="1" x14ac:dyDescent="0.2">
      <c r="AB224" s="576"/>
    </row>
    <row r="225" spans="28:28" ht="20.100000000000001" customHeight="1" x14ac:dyDescent="0.2">
      <c r="AB225" s="576"/>
    </row>
    <row r="226" spans="28:28" ht="20.100000000000001" customHeight="1" x14ac:dyDescent="0.2">
      <c r="AB226" s="576"/>
    </row>
    <row r="227" spans="28:28" ht="20.100000000000001" customHeight="1" x14ac:dyDescent="0.2">
      <c r="AB227" s="576"/>
    </row>
    <row r="228" spans="28:28" ht="20.100000000000001" customHeight="1" x14ac:dyDescent="0.2">
      <c r="AB228" s="576"/>
    </row>
    <row r="229" spans="28:28" ht="20.100000000000001" customHeight="1" x14ac:dyDescent="0.2">
      <c r="AB229" s="576"/>
    </row>
    <row r="230" spans="28:28" ht="20.100000000000001" customHeight="1" x14ac:dyDescent="0.2">
      <c r="AB230" s="576"/>
    </row>
    <row r="231" spans="28:28" ht="20.100000000000001" customHeight="1" x14ac:dyDescent="0.2">
      <c r="AB231" s="576"/>
    </row>
    <row r="232" spans="28:28" ht="20.100000000000001" customHeight="1" x14ac:dyDescent="0.2">
      <c r="AB232" s="576"/>
    </row>
    <row r="233" spans="28:28" ht="20.100000000000001" customHeight="1" x14ac:dyDescent="0.2">
      <c r="AB233" s="576"/>
    </row>
    <row r="234" spans="28:28" ht="20.100000000000001" customHeight="1" x14ac:dyDescent="0.2">
      <c r="AB234" s="576"/>
    </row>
    <row r="235" spans="28:28" ht="20.100000000000001" customHeight="1" x14ac:dyDescent="0.2">
      <c r="AB235" s="576"/>
    </row>
    <row r="236" spans="28:28" ht="20.100000000000001" customHeight="1" x14ac:dyDescent="0.2">
      <c r="AB236" s="576"/>
    </row>
    <row r="237" spans="28:28" ht="20.100000000000001" customHeight="1" x14ac:dyDescent="0.2">
      <c r="AB237" s="576"/>
    </row>
    <row r="238" spans="28:28" ht="20.100000000000001" customHeight="1" x14ac:dyDescent="0.2">
      <c r="AB238" s="576"/>
    </row>
    <row r="239" spans="28:28" ht="20.100000000000001" customHeight="1" x14ac:dyDescent="0.2">
      <c r="AB239" s="576"/>
    </row>
    <row r="240" spans="28:28" ht="20.100000000000001" customHeight="1" x14ac:dyDescent="0.2">
      <c r="AB240" s="576"/>
    </row>
    <row r="241" spans="28:28" ht="20.100000000000001" customHeight="1" x14ac:dyDescent="0.2">
      <c r="AB241" s="576"/>
    </row>
    <row r="242" spans="28:28" ht="20.100000000000001" customHeight="1" x14ac:dyDescent="0.2">
      <c r="AB242" s="576"/>
    </row>
    <row r="243" spans="28:28" ht="20.100000000000001" customHeight="1" x14ac:dyDescent="0.2">
      <c r="AB243" s="576"/>
    </row>
    <row r="244" spans="28:28" ht="20.100000000000001" customHeight="1" x14ac:dyDescent="0.2">
      <c r="AB244" s="576"/>
    </row>
    <row r="245" spans="28:28" ht="20.100000000000001" customHeight="1" x14ac:dyDescent="0.2">
      <c r="AB245" s="576"/>
    </row>
    <row r="246" spans="28:28" ht="20.100000000000001" customHeight="1" x14ac:dyDescent="0.2">
      <c r="AB246" s="576"/>
    </row>
    <row r="247" spans="28:28" ht="20.100000000000001" customHeight="1" x14ac:dyDescent="0.2">
      <c r="AB247" s="576"/>
    </row>
    <row r="248" spans="28:28" ht="20.100000000000001" customHeight="1" x14ac:dyDescent="0.2">
      <c r="AB248" s="576"/>
    </row>
    <row r="249" spans="28:28" ht="20.100000000000001" customHeight="1" x14ac:dyDescent="0.2">
      <c r="AB249" s="576"/>
    </row>
    <row r="250" spans="28:28" ht="20.100000000000001" customHeight="1" x14ac:dyDescent="0.2">
      <c r="AB250" s="576"/>
    </row>
    <row r="251" spans="28:28" ht="20.100000000000001" customHeight="1" x14ac:dyDescent="0.2">
      <c r="AB251" s="576"/>
    </row>
    <row r="252" spans="28:28" ht="20.100000000000001" customHeight="1" x14ac:dyDescent="0.2">
      <c r="AB252" s="576"/>
    </row>
    <row r="253" spans="28:28" ht="20.100000000000001" customHeight="1" x14ac:dyDescent="0.2">
      <c r="AB253" s="576"/>
    </row>
    <row r="254" spans="28:28" ht="20.100000000000001" customHeight="1" x14ac:dyDescent="0.2">
      <c r="AB254" s="576"/>
    </row>
    <row r="255" spans="28:28" ht="20.100000000000001" customHeight="1" x14ac:dyDescent="0.2">
      <c r="AB255" s="576"/>
    </row>
    <row r="256" spans="28:28" ht="20.100000000000001" customHeight="1" x14ac:dyDescent="0.2">
      <c r="AB256" s="576"/>
    </row>
    <row r="257" spans="28:28" ht="20.100000000000001" customHeight="1" x14ac:dyDescent="0.2">
      <c r="AB257" s="576"/>
    </row>
    <row r="258" spans="28:28" ht="20.100000000000001" customHeight="1" x14ac:dyDescent="0.2">
      <c r="AB258" s="576"/>
    </row>
    <row r="259" spans="28:28" ht="20.100000000000001" customHeight="1" x14ac:dyDescent="0.2">
      <c r="AB259" s="576"/>
    </row>
    <row r="260" spans="28:28" ht="20.100000000000001" customHeight="1" x14ac:dyDescent="0.2">
      <c r="AB260" s="576"/>
    </row>
    <row r="261" spans="28:28" ht="20.100000000000001" customHeight="1" x14ac:dyDescent="0.2">
      <c r="AB261" s="576"/>
    </row>
    <row r="262" spans="28:28" ht="20.100000000000001" customHeight="1" x14ac:dyDescent="0.2">
      <c r="AB262" s="576"/>
    </row>
    <row r="263" spans="28:28" ht="20.100000000000001" customHeight="1" x14ac:dyDescent="0.2">
      <c r="AB263" s="576"/>
    </row>
    <row r="264" spans="28:28" ht="20.100000000000001" customHeight="1" x14ac:dyDescent="0.2">
      <c r="AB264" s="576"/>
    </row>
    <row r="265" spans="28:28" ht="20.100000000000001" customHeight="1" x14ac:dyDescent="0.2">
      <c r="AB265" s="576"/>
    </row>
    <row r="266" spans="28:28" ht="20.100000000000001" customHeight="1" x14ac:dyDescent="0.2">
      <c r="AB266" s="576"/>
    </row>
    <row r="267" spans="28:28" ht="20.100000000000001" customHeight="1" x14ac:dyDescent="0.2">
      <c r="AB267" s="576"/>
    </row>
    <row r="268" spans="28:28" ht="20.100000000000001" customHeight="1" x14ac:dyDescent="0.2">
      <c r="AB268" s="576"/>
    </row>
    <row r="269" spans="28:28" ht="20.100000000000001" customHeight="1" x14ac:dyDescent="0.2">
      <c r="AB269" s="576"/>
    </row>
    <row r="270" spans="28:28" ht="20.100000000000001" customHeight="1" x14ac:dyDescent="0.2">
      <c r="AB270" s="576"/>
    </row>
    <row r="271" spans="28:28" ht="20.100000000000001" customHeight="1" x14ac:dyDescent="0.2">
      <c r="AB271" s="576"/>
    </row>
    <row r="272" spans="28:28" ht="20.100000000000001" customHeight="1" x14ac:dyDescent="0.2">
      <c r="AB272" s="576"/>
    </row>
    <row r="273" spans="28:28" ht="20.100000000000001" customHeight="1" x14ac:dyDescent="0.2">
      <c r="AB273" s="576"/>
    </row>
    <row r="274" spans="28:28" ht="20.100000000000001" customHeight="1" x14ac:dyDescent="0.2">
      <c r="AB274" s="576"/>
    </row>
    <row r="275" spans="28:28" ht="20.100000000000001" customHeight="1" x14ac:dyDescent="0.2">
      <c r="AB275" s="576"/>
    </row>
    <row r="276" spans="28:28" ht="20.100000000000001" customHeight="1" x14ac:dyDescent="0.2">
      <c r="AB276" s="576"/>
    </row>
    <row r="277" spans="28:28" ht="20.100000000000001" customHeight="1" x14ac:dyDescent="0.2">
      <c r="AB277" s="576"/>
    </row>
    <row r="278" spans="28:28" ht="20.100000000000001" customHeight="1" x14ac:dyDescent="0.2">
      <c r="AB278" s="576"/>
    </row>
    <row r="279" spans="28:28" ht="20.100000000000001" customHeight="1" x14ac:dyDescent="0.2">
      <c r="AB279" s="576"/>
    </row>
    <row r="280" spans="28:28" ht="20.100000000000001" customHeight="1" x14ac:dyDescent="0.2">
      <c r="AB280" s="576"/>
    </row>
    <row r="281" spans="28:28" ht="20.100000000000001" customHeight="1" x14ac:dyDescent="0.2">
      <c r="AB281" s="576"/>
    </row>
    <row r="282" spans="28:28" ht="20.100000000000001" customHeight="1" x14ac:dyDescent="0.2">
      <c r="AB282" s="576"/>
    </row>
    <row r="283" spans="28:28" ht="20.100000000000001" customHeight="1" x14ac:dyDescent="0.2">
      <c r="AB283" s="576"/>
    </row>
    <row r="284" spans="28:28" ht="20.100000000000001" customHeight="1" x14ac:dyDescent="0.2">
      <c r="AB284" s="576"/>
    </row>
    <row r="285" spans="28:28" ht="20.100000000000001" customHeight="1" x14ac:dyDescent="0.2">
      <c r="AB285" s="576"/>
    </row>
    <row r="286" spans="28:28" ht="20.100000000000001" customHeight="1" x14ac:dyDescent="0.2">
      <c r="AB286" s="576"/>
    </row>
    <row r="287" spans="28:28" ht="20.100000000000001" customHeight="1" x14ac:dyDescent="0.2">
      <c r="AB287" s="576"/>
    </row>
    <row r="288" spans="28:28" ht="20.100000000000001" customHeight="1" x14ac:dyDescent="0.2">
      <c r="AB288" s="576"/>
    </row>
    <row r="289" spans="28:28" ht="20.100000000000001" customHeight="1" x14ac:dyDescent="0.2">
      <c r="AB289" s="576"/>
    </row>
    <row r="290" spans="28:28" ht="20.100000000000001" customHeight="1" x14ac:dyDescent="0.2">
      <c r="AB290" s="576"/>
    </row>
    <row r="291" spans="28:28" ht="20.100000000000001" customHeight="1" x14ac:dyDescent="0.2">
      <c r="AB291" s="576"/>
    </row>
    <row r="292" spans="28:28" ht="20.100000000000001" customHeight="1" x14ac:dyDescent="0.2">
      <c r="AB292" s="576"/>
    </row>
    <row r="293" spans="28:28" ht="20.100000000000001" customHeight="1" x14ac:dyDescent="0.2">
      <c r="AB293" s="576"/>
    </row>
    <row r="294" spans="28:28" ht="20.100000000000001" customHeight="1" x14ac:dyDescent="0.2">
      <c r="AB294" s="576"/>
    </row>
    <row r="295" spans="28:28" ht="20.100000000000001" customHeight="1" x14ac:dyDescent="0.2">
      <c r="AB295" s="576"/>
    </row>
    <row r="296" spans="28:28" ht="20.100000000000001" customHeight="1" x14ac:dyDescent="0.2">
      <c r="AB296" s="576"/>
    </row>
    <row r="297" spans="28:28" ht="20.100000000000001" customHeight="1" x14ac:dyDescent="0.2">
      <c r="AB297" s="576"/>
    </row>
    <row r="298" spans="28:28" ht="20.100000000000001" customHeight="1" x14ac:dyDescent="0.2">
      <c r="AB298" s="576"/>
    </row>
    <row r="299" spans="28:28" ht="20.100000000000001" customHeight="1" x14ac:dyDescent="0.2">
      <c r="AB299" s="576"/>
    </row>
    <row r="300" spans="28:28" ht="20.100000000000001" customHeight="1" x14ac:dyDescent="0.2">
      <c r="AB300" s="576"/>
    </row>
    <row r="301" spans="28:28" ht="20.100000000000001" customHeight="1" x14ac:dyDescent="0.2">
      <c r="AB301" s="576"/>
    </row>
    <row r="302" spans="28:28" ht="20.100000000000001" customHeight="1" x14ac:dyDescent="0.2">
      <c r="AB302" s="576"/>
    </row>
    <row r="303" spans="28:28" ht="20.100000000000001" customHeight="1" x14ac:dyDescent="0.2">
      <c r="AB303" s="576"/>
    </row>
    <row r="304" spans="28:28" ht="20.100000000000001" customHeight="1" x14ac:dyDescent="0.2">
      <c r="AB304" s="576"/>
    </row>
    <row r="305" spans="28:28" ht="20.100000000000001" customHeight="1" x14ac:dyDescent="0.2">
      <c r="AB305" s="576"/>
    </row>
    <row r="306" spans="28:28" ht="20.100000000000001" customHeight="1" x14ac:dyDescent="0.2">
      <c r="AB306" s="576"/>
    </row>
    <row r="307" spans="28:28" ht="20.100000000000001" customHeight="1" x14ac:dyDescent="0.2">
      <c r="AB307" s="576"/>
    </row>
    <row r="308" spans="28:28" ht="20.100000000000001" customHeight="1" x14ac:dyDescent="0.2">
      <c r="AB308" s="576"/>
    </row>
    <row r="309" spans="28:28" ht="20.100000000000001" customHeight="1" x14ac:dyDescent="0.2">
      <c r="AB309" s="576"/>
    </row>
    <row r="310" spans="28:28" ht="20.100000000000001" customHeight="1" x14ac:dyDescent="0.2">
      <c r="AB310" s="576"/>
    </row>
    <row r="311" spans="28:28" ht="20.100000000000001" customHeight="1" x14ac:dyDescent="0.2">
      <c r="AB311" s="576"/>
    </row>
    <row r="312" spans="28:28" ht="20.100000000000001" customHeight="1" x14ac:dyDescent="0.2">
      <c r="AB312" s="576"/>
    </row>
    <row r="313" spans="28:28" ht="20.100000000000001" customHeight="1" x14ac:dyDescent="0.2">
      <c r="AB313" s="576"/>
    </row>
    <row r="314" spans="28:28" ht="20.100000000000001" customHeight="1" x14ac:dyDescent="0.2">
      <c r="AB314" s="576"/>
    </row>
    <row r="315" spans="28:28" ht="20.100000000000001" customHeight="1" x14ac:dyDescent="0.2">
      <c r="AB315" s="576"/>
    </row>
    <row r="316" spans="28:28" ht="20.100000000000001" customHeight="1" x14ac:dyDescent="0.2">
      <c r="AB316" s="576"/>
    </row>
    <row r="317" spans="28:28" ht="20.100000000000001" customHeight="1" x14ac:dyDescent="0.2">
      <c r="AB317" s="576"/>
    </row>
    <row r="318" spans="28:28" ht="20.100000000000001" customHeight="1" x14ac:dyDescent="0.2">
      <c r="AB318" s="576"/>
    </row>
    <row r="319" spans="28:28" ht="20.100000000000001" customHeight="1" x14ac:dyDescent="0.2">
      <c r="AB319" s="576"/>
    </row>
    <row r="320" spans="28:28" ht="20.100000000000001" customHeight="1" x14ac:dyDescent="0.2">
      <c r="AB320" s="576"/>
    </row>
    <row r="321" spans="28:28" ht="20.100000000000001" customHeight="1" x14ac:dyDescent="0.2">
      <c r="AB321" s="576"/>
    </row>
    <row r="322" spans="28:28" ht="20.100000000000001" customHeight="1" x14ac:dyDescent="0.2">
      <c r="AB322" s="576"/>
    </row>
    <row r="323" spans="28:28" ht="20.100000000000001" customHeight="1" x14ac:dyDescent="0.2">
      <c r="AB323" s="576"/>
    </row>
    <row r="324" spans="28:28" ht="20.100000000000001" customHeight="1" x14ac:dyDescent="0.2">
      <c r="AB324" s="576"/>
    </row>
    <row r="325" spans="28:28" ht="20.100000000000001" customHeight="1" x14ac:dyDescent="0.2">
      <c r="AB325" s="576"/>
    </row>
    <row r="326" spans="28:28" ht="20.100000000000001" customHeight="1" x14ac:dyDescent="0.2">
      <c r="AB326" s="576"/>
    </row>
    <row r="327" spans="28:28" ht="20.100000000000001" customHeight="1" x14ac:dyDescent="0.2">
      <c r="AB327" s="576"/>
    </row>
    <row r="328" spans="28:28" ht="20.100000000000001" customHeight="1" x14ac:dyDescent="0.2">
      <c r="AB328" s="576"/>
    </row>
    <row r="329" spans="28:28" ht="20.100000000000001" customHeight="1" x14ac:dyDescent="0.2">
      <c r="AB329" s="576"/>
    </row>
    <row r="330" spans="28:28" ht="20.100000000000001" customHeight="1" x14ac:dyDescent="0.2">
      <c r="AB330" s="576"/>
    </row>
    <row r="331" spans="28:28" ht="20.100000000000001" customHeight="1" x14ac:dyDescent="0.2">
      <c r="AB331" s="576"/>
    </row>
    <row r="332" spans="28:28" ht="20.100000000000001" customHeight="1" x14ac:dyDescent="0.2">
      <c r="AB332" s="576"/>
    </row>
    <row r="333" spans="28:28" ht="20.100000000000001" customHeight="1" x14ac:dyDescent="0.2">
      <c r="AB333" s="576"/>
    </row>
    <row r="334" spans="28:28" ht="20.100000000000001" customHeight="1" x14ac:dyDescent="0.2">
      <c r="AB334" s="576"/>
    </row>
    <row r="335" spans="28:28" ht="20.100000000000001" customHeight="1" x14ac:dyDescent="0.2">
      <c r="AB335" s="576"/>
    </row>
    <row r="336" spans="28:28" ht="20.100000000000001" customHeight="1" x14ac:dyDescent="0.2">
      <c r="AB336" s="576"/>
    </row>
    <row r="337" spans="28:28" ht="20.100000000000001" customHeight="1" x14ac:dyDescent="0.2">
      <c r="AB337" s="576"/>
    </row>
    <row r="338" spans="28:28" ht="20.100000000000001" customHeight="1" x14ac:dyDescent="0.2">
      <c r="AB338" s="576"/>
    </row>
    <row r="339" spans="28:28" ht="20.100000000000001" customHeight="1" x14ac:dyDescent="0.2">
      <c r="AB339" s="576"/>
    </row>
    <row r="340" spans="28:28" ht="20.100000000000001" customHeight="1" x14ac:dyDescent="0.2">
      <c r="AB340" s="576"/>
    </row>
    <row r="341" spans="28:28" ht="20.100000000000001" customHeight="1" x14ac:dyDescent="0.2">
      <c r="AB341" s="576"/>
    </row>
    <row r="342" spans="28:28" ht="20.100000000000001" customHeight="1" x14ac:dyDescent="0.2">
      <c r="AB342" s="576"/>
    </row>
    <row r="343" spans="28:28" ht="20.100000000000001" customHeight="1" x14ac:dyDescent="0.2">
      <c r="AB343" s="576"/>
    </row>
    <row r="344" spans="28:28" ht="20.100000000000001" customHeight="1" x14ac:dyDescent="0.2">
      <c r="AB344" s="576"/>
    </row>
    <row r="345" spans="28:28" ht="20.100000000000001" customHeight="1" x14ac:dyDescent="0.2">
      <c r="AB345" s="576"/>
    </row>
    <row r="346" spans="28:28" ht="20.100000000000001" customHeight="1" x14ac:dyDescent="0.2">
      <c r="AB346" s="576"/>
    </row>
    <row r="347" spans="28:28" ht="20.100000000000001" customHeight="1" x14ac:dyDescent="0.2">
      <c r="AB347" s="576"/>
    </row>
    <row r="348" spans="28:28" ht="20.100000000000001" customHeight="1" x14ac:dyDescent="0.2">
      <c r="AB348" s="5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ยุทธศาสตร์1</vt:lpstr>
      <vt:lpstr>ยุทธศาสตร์(2)</vt:lpstr>
      <vt:lpstr>ยุทธศาสตร์(3)</vt:lpstr>
      <vt:lpstr>ยุทธศาสตร์(4)</vt:lpstr>
      <vt:lpstr>ยุทธศาสตร์(5)</vt:lpstr>
      <vt:lpstr>ยุทธศาสตร์(6)</vt:lpstr>
      <vt:lpstr>บัญชีสรุป</vt:lpstr>
      <vt:lpstr>Sheet2</vt:lpstr>
      <vt:lpstr>รวมเงินแต่ละยุทธศาสตร์</vt:lpstr>
      <vt:lpstr>'ยุทธศาสตร์(6)'!Print_Area</vt:lpstr>
      <vt:lpstr>บัญชีสรุป!Print_Titles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phimai</dc:creator>
  <cp:lastModifiedBy>admin</cp:lastModifiedBy>
  <cp:lastPrinted>2016-05-18T09:33:51Z</cp:lastPrinted>
  <dcterms:created xsi:type="dcterms:W3CDTF">2007-05-09T17:40:34Z</dcterms:created>
  <dcterms:modified xsi:type="dcterms:W3CDTF">2016-09-08T04:40:19Z</dcterms:modified>
</cp:coreProperties>
</file>